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3250" windowHeight="12570" tabRatio="534" activeTab="2"/>
  </bookViews>
  <sheets>
    <sheet name="ОНП денна" sheetId="1" r:id="rId1"/>
    <sheet name="ОПП денна" sheetId="2" r:id="rId2"/>
    <sheet name="ОПП заочна" sheetId="3" r:id="rId3"/>
  </sheets>
  <definedNames>
    <definedName name="_xlnm.Print_Area" localSheetId="0">'ОНП денна'!$A$1:$BE$76</definedName>
    <definedName name="_xlnm.Print_Area" localSheetId="1">'ОПП денна'!$A$1:$BE$71</definedName>
    <definedName name="_xlnm.Print_Area" localSheetId="2">'ОПП заочна'!$A$1:$BE$70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<sst xmlns="http://schemas.openxmlformats.org/spreadsheetml/2006/main" count="614" uniqueCount="184">
  <si>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</si>
  <si>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</si>
  <si>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</si>
  <si>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</si>
  <si>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</si>
  <si>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</si>
  <si>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</si>
  <si>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</si>
  <si>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</si>
  <si>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освітньо-науковою програмою</t>
  </si>
  <si>
    <t>Строк навчання</t>
  </si>
  <si>
    <t>на основі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</si>
  <si>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</si>
  <si>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</si>
  <si>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</si>
  <si>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</si>
  <si>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</si>
  <si>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</si>
  <si>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</si>
  <si>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</si>
  <si>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</si>
  <si>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</si>
  <si>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</si>
  <si>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</si>
  <si>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</si>
  <si>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</si>
  <si>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</si>
  <si>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</si>
  <si>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</si>
  <si>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</si>
  <si>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</si>
  <si>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</si>
  <si>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</si>
  <si>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</si>
  <si>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</si>
  <si>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</si>
  <si>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</si>
  <si>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</si>
  <si>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</si>
  <si>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</si>
  <si>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</si>
  <si>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</si>
  <si>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</si>
  <si>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</si>
  <si>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</si>
  <si>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</si>
  <si>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</si>
  <si>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</si>
  <si>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</si>
  <si>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</si>
  <si>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</si>
  <si>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</si>
  <si>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</si>
  <si>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</si>
  <si>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</si>
  <si>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</si>
  <si>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</si>
  <si>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</si>
  <si>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</si>
  <si>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</si>
  <si>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</si>
  <si>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</si>
  <si>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</si>
  <si>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</si>
  <si>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</si>
  <si>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</si>
  <si>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</si>
  <si>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</si>
  <si>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</si>
  <si>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</si>
  <si>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</si>
  <si>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</si>
  <si>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</si>
  <si>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</si>
  <si>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</si>
  <si>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</si>
  <si>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</si>
  <si>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</si>
  <si>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</si>
  <si>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ЗО5</t>
  </si>
  <si>
    <t>Наукова робота за темою магістерської дисертації</t>
  </si>
  <si>
    <t>ЗО6</t>
  </si>
  <si>
    <t>1.2. Цикл професійної підготовки</t>
  </si>
  <si>
    <t>ПО1</t>
  </si>
  <si>
    <t>ПВ2</t>
  </si>
  <si>
    <t>Науково-дослідна практика</t>
  </si>
  <si>
    <t>2. ВИБІРКОВІ освітні компоненти</t>
  </si>
  <si>
    <t>ПВ1</t>
  </si>
  <si>
    <t>ПВ3</t>
  </si>
  <si>
    <t>ПВ4</t>
  </si>
  <si>
    <t>ПВ5</t>
  </si>
  <si>
    <t>ПВ6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</si>
  <si>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</si>
  <si>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</si>
  <si>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</si>
  <si>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</si>
  <si>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15 Автоматизація та приладобудування</t>
  </si>
  <si>
    <t>151 Автоматизація та комп'ютерно-інтегровані технології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</si>
  <si>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</si>
  <si>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</si>
  <si>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</si>
  <si>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</si>
  <si>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</si>
  <si>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</si>
  <si>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</si>
  <si>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</si>
  <si>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Виконання магістерської дисертації</t>
  </si>
  <si>
    <t>ЗАТВЕРДЖЕНО</t>
  </si>
  <si>
    <t>Вченою радою</t>
  </si>
  <si>
    <t>Голова  Вченої ради</t>
  </si>
  <si>
    <t>Михайло ІЛЬЧЕНКО</t>
  </si>
  <si>
    <t>Менеджмент стартап-проектів</t>
  </si>
  <si>
    <t>Педагогіка вищої школи</t>
  </si>
  <si>
    <t>/ Анатолій ЖУЧЕНКО /</t>
  </si>
  <si>
    <t xml:space="preserve">Інтелектуальна власність та патентознавство </t>
  </si>
  <si>
    <t>Технічних та програмних засобів автоматизації</t>
  </si>
  <si>
    <t xml:space="preserve">Завідувач кафедри  </t>
  </si>
  <si>
    <t>Заст. декана ІХФ</t>
  </si>
  <si>
    <t>/ Дмитро СІДОРОВ /</t>
  </si>
  <si>
    <t>інженерно-хімічний</t>
  </si>
  <si>
    <t>Технічні та програмні засоби автоматизації</t>
  </si>
  <si>
    <t>Основи інженерії та технології сталого розвитку</t>
  </si>
  <si>
    <t>Проектування систем керування</t>
  </si>
  <si>
    <t>Освітній компонент 1 Ф-Каталогу</t>
  </si>
  <si>
    <t>Освітній компонент 2 Ф-Каталогу</t>
  </si>
  <si>
    <t>Освітній компонент 3 Ф-Каталогу</t>
  </si>
  <si>
    <t>Освітній компонент 4 Ф-Каталогу</t>
  </si>
  <si>
    <t>Освітній компонент 5 Ф-Каталогу</t>
  </si>
  <si>
    <t>Освітній компонент 6 Ф-Каталогу</t>
  </si>
  <si>
    <t>2,3</t>
  </si>
  <si>
    <t xml:space="preserve">  1 рік 9 місяців </t>
  </si>
  <si>
    <t xml:space="preserve">  бакалавра</t>
  </si>
  <si>
    <t>Всього вибіркових</t>
  </si>
  <si>
    <t xml:space="preserve">Всього нормативних </t>
  </si>
  <si>
    <r>
      <t>Разом вибіркових ОК</t>
    </r>
    <r>
      <rPr>
        <sz val="16"/>
        <rFont val="Arial"/>
        <family val="2"/>
      </rPr>
      <t xml:space="preserve"> циклу професійної підготовки</t>
    </r>
  </si>
  <si>
    <t>Курсова робота з проектування систем керування</t>
  </si>
  <si>
    <t xml:space="preserve">протокол № </t>
  </si>
  <si>
    <t>ПО10</t>
  </si>
  <si>
    <t>ПО11</t>
  </si>
  <si>
    <t>Сучасна теорія автоматичного керування</t>
  </si>
  <si>
    <t>Адаптивні та інтелектуальні системи керування</t>
  </si>
  <si>
    <t>Робастні системи керування</t>
  </si>
  <si>
    <t>Мехатронні компоненти та робототехнічні пристрої</t>
  </si>
  <si>
    <t>Спеціалізовані задачі автоматизації процесів керування</t>
  </si>
  <si>
    <t>Технології дослідження об'єктів та систем керування</t>
  </si>
  <si>
    <t>Математичне моделювання об’єктів автоматизації</t>
  </si>
  <si>
    <t>Курсова робота з технологій дослідження об'єктів та систем керування</t>
  </si>
  <si>
    <t>2.1. Цикл професійної підготовки</t>
  </si>
  <si>
    <t>магістра</t>
  </si>
  <si>
    <t>Форма навчання</t>
  </si>
  <si>
    <t>з них: курсових проектів</t>
  </si>
  <si>
    <t>курсових робіт</t>
  </si>
  <si>
    <t>Оптимальне керування системами</t>
  </si>
  <si>
    <t>Курсовий проект оптимального керування системамия</t>
  </si>
  <si>
    <t>ПО12</t>
  </si>
  <si>
    <t>ПО13</t>
  </si>
  <si>
    <t>Статистичні методи досліджень об'єктів та систем керування</t>
  </si>
  <si>
    <t>за освітньо-професійною програмою</t>
  </si>
  <si>
    <t xml:space="preserve">  1 рік 4 місяці</t>
  </si>
  <si>
    <t>Магістр з автоматизації комп'ютерно-інтегрованих технологій</t>
  </si>
  <si>
    <t>(прийому  2021 року)</t>
  </si>
  <si>
    <t>Практичний курс іншомовного наукового спілкування</t>
  </si>
  <si>
    <t>Практичний курс іншомовного ділового спілкування</t>
  </si>
  <si>
    <t>А</t>
  </si>
  <si>
    <t>Атестація здобувачів вищої освіти</t>
  </si>
  <si>
    <t>2021 р.</t>
  </si>
  <si>
    <t>Освітні компоненти
(навчальні дисципліни, курсові проекти (роботи), практики, кваліфікаційна робота)</t>
  </si>
  <si>
    <t>Форма  атестації випускників</t>
  </si>
  <si>
    <t>Разом нормативних ОК циклу професійної підготовки</t>
  </si>
  <si>
    <t>Разом нормативних ОК циклу загальної підготовки</t>
  </si>
  <si>
    <r>
      <t>Разом нормативних ОК</t>
    </r>
    <r>
      <rPr>
        <b/>
        <sz val="14"/>
        <rFont val="Arial"/>
        <family val="2"/>
      </rPr>
      <t xml:space="preserve"> циклу загальної підготовки</t>
    </r>
  </si>
  <si>
    <t>Науково-дослідна</t>
  </si>
  <si>
    <t>1.3. Дослідницька (наукова) компонента</t>
  </si>
  <si>
    <t>Разом нормативних ОК дослідницької компоненти</t>
  </si>
  <si>
    <t>Дипломне проектування</t>
  </si>
  <si>
    <t>Атестація здобу-вачів</t>
  </si>
  <si>
    <t>Х</t>
  </si>
  <si>
    <t>ПО14</t>
  </si>
  <si>
    <t>ПО15</t>
  </si>
  <si>
    <t>1,2,3</t>
  </si>
  <si>
    <t>IV. Атестація здобувачів вищої освіти</t>
  </si>
  <si>
    <t>заочна</t>
  </si>
  <si>
    <t>Форма  атестації випускників (екзамен, дипломний проект, робота)</t>
  </si>
  <si>
    <t>Розподіл аудиторних годин за курсами і семестрами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</si>
</sst>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;\-0;;@"/>
    <numFmt numFmtId="174" formatCode="0.0;\-0.0;;@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8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18"/>
      <color indexed="9"/>
      <name val="Arial"/>
      <family val="2"/>
    </font>
    <font>
      <b/>
      <sz val="10"/>
      <name val="Arial Cyr"/>
      <family val="0"/>
    </font>
    <font>
      <u val="single"/>
      <sz val="10"/>
      <color indexed="3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Cyr"/>
      <family val="0"/>
    </font>
    <font>
      <b/>
      <sz val="2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 Cyr"/>
      <family val="0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4" fillId="44" borderId="1" applyNumberFormat="0" applyAlignment="0" applyProtection="0"/>
    <xf numFmtId="0" fontId="37" fillId="7" borderId="2" applyNumberFormat="0" applyAlignment="0" applyProtection="0"/>
    <xf numFmtId="0" fontId="38" fillId="45" borderId="3" applyNumberFormat="0" applyAlignment="0" applyProtection="0"/>
    <xf numFmtId="0" fontId="39" fillId="45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46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44" fillId="0" borderId="8" applyNumberFormat="0" applyFill="0" applyAlignment="0" applyProtection="0"/>
    <xf numFmtId="0" fontId="70" fillId="47" borderId="9" applyNumberFormat="0" applyAlignment="0" applyProtection="0"/>
    <xf numFmtId="0" fontId="41" fillId="48" borderId="10" applyNumberFormat="0" applyAlignment="0" applyProtection="0"/>
    <xf numFmtId="0" fontId="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72" fillId="50" borderId="1" applyNumberFormat="0" applyAlignment="0" applyProtection="0"/>
    <xf numFmtId="0" fontId="47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35" fillId="3" borderId="0" applyNumberFormat="0" applyBorder="0" applyAlignment="0" applyProtection="0"/>
    <xf numFmtId="0" fontId="74" fillId="5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50" borderId="14" applyNumberFormat="0" applyAlignment="0" applyProtection="0"/>
    <xf numFmtId="0" fontId="40" fillId="0" borderId="15" applyNumberFormat="0" applyFill="0" applyAlignment="0" applyProtection="0"/>
    <xf numFmtId="0" fontId="76" fillId="5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top"/>
      <protection/>
    </xf>
    <xf numFmtId="49" fontId="6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17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top"/>
      <protection/>
    </xf>
    <xf numFmtId="49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center" textRotation="90"/>
      <protection/>
    </xf>
    <xf numFmtId="0" fontId="11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6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left" vertical="top"/>
    </xf>
    <xf numFmtId="49" fontId="25" fillId="0" borderId="0" xfId="0" applyNumberFormat="1" applyFont="1" applyFill="1" applyBorder="1" applyAlignment="1" applyProtection="1">
      <alignment horizontal="right" vertical="justify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6" fillId="0" borderId="0" xfId="0" applyFont="1" applyAlignment="1">
      <alignment/>
    </xf>
    <xf numFmtId="49" fontId="26" fillId="0" borderId="16" xfId="0" applyNumberFormat="1" applyFont="1" applyBorder="1" applyAlignment="1">
      <alignment horizontal="left"/>
    </xf>
    <xf numFmtId="0" fontId="27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0" xfId="0" applyFont="1" applyAlignment="1">
      <alignment/>
    </xf>
    <xf numFmtId="49" fontId="25" fillId="0" borderId="0" xfId="0" applyNumberFormat="1" applyFont="1" applyAlignment="1">
      <alignment horizontal="right" vertical="justify"/>
    </xf>
    <xf numFmtId="49" fontId="26" fillId="0" borderId="0" xfId="0" applyNumberFormat="1" applyFont="1" applyAlignment="1">
      <alignment horizontal="left"/>
    </xf>
    <xf numFmtId="49" fontId="26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11" fontId="3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3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left"/>
    </xf>
    <xf numFmtId="0" fontId="9" fillId="0" borderId="0" xfId="0" applyFont="1" applyAlignment="1">
      <alignment horizontal="centerContinuous" vertical="top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0" fontId="6" fillId="0" borderId="1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vertical="center"/>
      <protection/>
    </xf>
    <xf numFmtId="49" fontId="6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26" fillId="0" borderId="16" xfId="0" applyFont="1" applyBorder="1" applyAlignment="1">
      <alignment/>
    </xf>
    <xf numFmtId="0" fontId="0" fillId="0" borderId="16" xfId="0" applyBorder="1" applyAlignment="1">
      <alignment/>
    </xf>
    <xf numFmtId="49" fontId="15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16" xfId="0" applyFont="1" applyBorder="1" applyAlignment="1">
      <alignment vertical="top"/>
    </xf>
    <xf numFmtId="0" fontId="2" fillId="0" borderId="16" xfId="0" applyFont="1" applyBorder="1" applyAlignment="1" applyProtection="1">
      <alignment/>
      <protection/>
    </xf>
    <xf numFmtId="0" fontId="13" fillId="0" borderId="0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vertical="top" wrapText="1"/>
    </xf>
    <xf numFmtId="0" fontId="20" fillId="0" borderId="37" xfId="0" applyFont="1" applyBorder="1" applyAlignment="1">
      <alignment horizontal="center" vertical="center"/>
    </xf>
    <xf numFmtId="11" fontId="3" fillId="0" borderId="36" xfId="0" applyNumberFormat="1" applyFont="1" applyBorder="1" applyAlignment="1">
      <alignment horizontal="left"/>
    </xf>
    <xf numFmtId="0" fontId="0" fillId="0" borderId="36" xfId="0" applyBorder="1" applyAlignment="1">
      <alignment/>
    </xf>
    <xf numFmtId="172" fontId="20" fillId="0" borderId="0" xfId="108" applyNumberFormat="1" applyFont="1" applyBorder="1" applyAlignment="1" applyProtection="1">
      <alignment horizontal="right" vertical="top"/>
      <protection/>
    </xf>
    <xf numFmtId="0" fontId="16" fillId="0" borderId="22" xfId="0" applyFont="1" applyBorder="1" applyAlignment="1">
      <alignment horizontal="center"/>
    </xf>
    <xf numFmtId="0" fontId="16" fillId="0" borderId="3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173" fontId="6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0" xfId="108" applyNumberFormat="1" applyFont="1" applyBorder="1" applyAlignment="1" applyProtection="1">
      <alignment vertical="top"/>
      <protection/>
    </xf>
    <xf numFmtId="49" fontId="6" fillId="0" borderId="16" xfId="0" applyNumberFormat="1" applyFont="1" applyBorder="1" applyAlignment="1" applyProtection="1">
      <alignment horizontal="centerContinuous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79" fillId="0" borderId="20" xfId="0" applyNumberFormat="1" applyFont="1" applyFill="1" applyBorder="1" applyAlignment="1" applyProtection="1">
      <alignment horizontal="center" vertical="center"/>
      <protection/>
    </xf>
    <xf numFmtId="0" fontId="79" fillId="0" borderId="36" xfId="0" applyNumberFormat="1" applyFont="1" applyFill="1" applyBorder="1" applyAlignment="1" applyProtection="1">
      <alignment horizontal="center" vertical="center"/>
      <protection/>
    </xf>
    <xf numFmtId="0" fontId="79" fillId="0" borderId="44" xfId="0" applyNumberFormat="1" applyFont="1" applyFill="1" applyBorder="1" applyAlignment="1" applyProtection="1">
      <alignment horizontal="center" vertical="center"/>
      <protection/>
    </xf>
    <xf numFmtId="0" fontId="79" fillId="0" borderId="22" xfId="0" applyNumberFormat="1" applyFont="1" applyFill="1" applyBorder="1" applyAlignment="1" applyProtection="1">
      <alignment horizontal="center" vertical="center"/>
      <protection/>
    </xf>
    <xf numFmtId="0" fontId="79" fillId="0" borderId="23" xfId="0" applyNumberFormat="1" applyFont="1" applyFill="1" applyBorder="1" applyAlignment="1" applyProtection="1">
      <alignment horizontal="center" vertical="center"/>
      <protection/>
    </xf>
    <xf numFmtId="0" fontId="80" fillId="0" borderId="22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79" fillId="0" borderId="24" xfId="0" applyNumberFormat="1" applyFont="1" applyFill="1" applyBorder="1" applyAlignment="1" applyProtection="1">
      <alignment horizontal="center" vertical="center"/>
      <protection/>
    </xf>
    <xf numFmtId="0" fontId="79" fillId="0" borderId="45" xfId="0" applyNumberFormat="1" applyFont="1" applyFill="1" applyBorder="1" applyAlignment="1" applyProtection="1">
      <alignment horizontal="center" vertical="center"/>
      <protection/>
    </xf>
    <xf numFmtId="0" fontId="79" fillId="0" borderId="46" xfId="0" applyNumberFormat="1" applyFont="1" applyFill="1" applyBorder="1" applyAlignment="1" applyProtection="1">
      <alignment horizontal="center" vertical="center"/>
      <protection/>
    </xf>
    <xf numFmtId="0" fontId="79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49" fontId="79" fillId="0" borderId="45" xfId="0" applyNumberFormat="1" applyFont="1" applyFill="1" applyBorder="1" applyAlignment="1" applyProtection="1">
      <alignment horizontal="center" vertical="center" wrapText="1"/>
      <protection/>
    </xf>
    <xf numFmtId="49" fontId="79" fillId="0" borderId="46" xfId="0" applyNumberFormat="1" applyFont="1" applyFill="1" applyBorder="1" applyAlignment="1" applyProtection="1">
      <alignment horizontal="center" vertical="center" wrapText="1"/>
      <protection/>
    </xf>
    <xf numFmtId="49" fontId="79" fillId="0" borderId="47" xfId="0" applyNumberFormat="1" applyFont="1" applyFill="1" applyBorder="1" applyAlignment="1" applyProtection="1">
      <alignment horizontal="center" vertical="center" wrapText="1"/>
      <protection/>
    </xf>
    <xf numFmtId="0" fontId="79" fillId="0" borderId="48" xfId="0" applyFont="1" applyFill="1" applyBorder="1" applyAlignment="1" applyProtection="1">
      <alignment horizontal="left" vertical="center" wrapText="1" shrinkToFit="1"/>
      <protection/>
    </xf>
    <xf numFmtId="0" fontId="79" fillId="0" borderId="16" xfId="0" applyFont="1" applyFill="1" applyBorder="1" applyAlignment="1" applyProtection="1">
      <alignment horizontal="left" vertical="center" wrapText="1" shrinkToFit="1"/>
      <protection/>
    </xf>
    <xf numFmtId="0" fontId="79" fillId="0" borderId="49" xfId="0" applyFont="1" applyFill="1" applyBorder="1" applyAlignment="1" applyProtection="1">
      <alignment horizontal="left" vertical="center" wrapText="1" shrinkToFit="1"/>
      <protection/>
    </xf>
    <xf numFmtId="0" fontId="79" fillId="0" borderId="21" xfId="0" applyNumberFormat="1" applyFont="1" applyFill="1" applyBorder="1" applyAlignment="1" applyProtection="1">
      <alignment horizontal="center" vertical="center"/>
      <protection/>
    </xf>
    <xf numFmtId="173" fontId="6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73" fontId="6" fillId="0" borderId="51" xfId="0" applyNumberFormat="1" applyFont="1" applyFill="1" applyBorder="1" applyAlignment="1" applyProtection="1">
      <alignment horizontal="center" vertical="center"/>
      <protection/>
    </xf>
    <xf numFmtId="0" fontId="79" fillId="0" borderId="27" xfId="0" applyNumberFormat="1" applyFont="1" applyFill="1" applyBorder="1" applyAlignment="1" applyProtection="1">
      <alignment horizontal="center" vertical="center"/>
      <protection/>
    </xf>
    <xf numFmtId="0" fontId="79" fillId="0" borderId="37" xfId="0" applyNumberFormat="1" applyFont="1" applyFill="1" applyBorder="1" applyAlignment="1" applyProtection="1">
      <alignment horizontal="center" vertical="center"/>
      <protection/>
    </xf>
    <xf numFmtId="0" fontId="79" fillId="0" borderId="45" xfId="0" applyFont="1" applyFill="1" applyBorder="1" applyAlignment="1" applyProtection="1">
      <alignment horizontal="left" vertical="center" wrapText="1" shrinkToFit="1"/>
      <protection/>
    </xf>
    <xf numFmtId="0" fontId="79" fillId="0" borderId="46" xfId="0" applyFont="1" applyFill="1" applyBorder="1" applyAlignment="1" applyProtection="1">
      <alignment horizontal="left" vertical="center" wrapText="1" shrinkToFit="1"/>
      <protection/>
    </xf>
    <xf numFmtId="0" fontId="79" fillId="0" borderId="47" xfId="0" applyFont="1" applyFill="1" applyBorder="1" applyAlignment="1" applyProtection="1">
      <alignment horizontal="left" vertical="center" wrapText="1" shrinkToFit="1"/>
      <protection/>
    </xf>
    <xf numFmtId="0" fontId="79" fillId="0" borderId="22" xfId="0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15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57" xfId="0" applyNumberFormat="1" applyFont="1" applyFill="1" applyBorder="1" applyAlignment="1" applyProtection="1">
      <alignment horizontal="center" vertical="center"/>
      <protection/>
    </xf>
    <xf numFmtId="0" fontId="79" fillId="0" borderId="58" xfId="0" applyNumberFormat="1" applyFont="1" applyFill="1" applyBorder="1" applyAlignment="1" applyProtection="1">
      <alignment horizontal="center" vertical="center"/>
      <protection/>
    </xf>
    <xf numFmtId="0" fontId="79" fillId="0" borderId="37" xfId="0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9" fillId="0" borderId="43" xfId="0" applyFont="1" applyFill="1" applyBorder="1" applyAlignment="1" applyProtection="1">
      <alignment horizontal="center" vertical="center" wrapText="1"/>
      <protection/>
    </xf>
    <xf numFmtId="0" fontId="79" fillId="0" borderId="52" xfId="0" applyFont="1" applyFill="1" applyBorder="1" applyAlignment="1" applyProtection="1">
      <alignment horizontal="center" vertical="center" wrapText="1"/>
      <protection/>
    </xf>
    <xf numFmtId="0" fontId="79" fillId="0" borderId="53" xfId="0" applyFont="1" applyFill="1" applyBorder="1" applyAlignment="1" applyProtection="1">
      <alignment horizontal="center" vertical="center" wrapText="1"/>
      <protection/>
    </xf>
    <xf numFmtId="49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6" fillId="0" borderId="46" xfId="0" applyNumberFormat="1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173" fontId="6" fillId="0" borderId="53" xfId="0" applyNumberFormat="1" applyFont="1" applyFill="1" applyBorder="1" applyAlignment="1" applyProtection="1">
      <alignment horizontal="center" vertical="center"/>
      <protection/>
    </xf>
    <xf numFmtId="173" fontId="6" fillId="0" borderId="59" xfId="0" applyNumberFormat="1" applyFont="1" applyFill="1" applyBorder="1" applyAlignment="1" applyProtection="1">
      <alignment horizontal="center" vertical="center"/>
      <protection/>
    </xf>
    <xf numFmtId="173" fontId="6" fillId="0" borderId="60" xfId="0" applyNumberFormat="1" applyFont="1" applyFill="1" applyBorder="1" applyAlignment="1" applyProtection="1">
      <alignment horizontal="center" vertical="center"/>
      <protection/>
    </xf>
    <xf numFmtId="173" fontId="6" fillId="0" borderId="61" xfId="0" applyNumberFormat="1" applyFont="1" applyFill="1" applyBorder="1" applyAlignment="1" applyProtection="1">
      <alignment horizontal="center" vertical="center"/>
      <protection/>
    </xf>
    <xf numFmtId="173" fontId="6" fillId="0" borderId="62" xfId="0" applyNumberFormat="1" applyFont="1" applyFill="1" applyBorder="1" applyAlignment="1" applyProtection="1">
      <alignment horizontal="center" vertical="center"/>
      <protection/>
    </xf>
    <xf numFmtId="173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left" vertical="top" wrapText="1"/>
      <protection/>
    </xf>
    <xf numFmtId="0" fontId="6" fillId="0" borderId="52" xfId="0" applyFont="1" applyBorder="1" applyAlignment="1" applyProtection="1">
      <alignment horizontal="left" vertical="top" wrapText="1"/>
      <protection/>
    </xf>
    <xf numFmtId="0" fontId="6" fillId="0" borderId="53" xfId="0" applyFont="1" applyBorder="1" applyAlignment="1" applyProtection="1">
      <alignment horizontal="left" vertical="top" wrapText="1"/>
      <protection/>
    </xf>
    <xf numFmtId="0" fontId="6" fillId="0" borderId="43" xfId="0" applyFont="1" applyFill="1" applyBorder="1" applyAlignment="1" applyProtection="1">
      <alignment horizontal="right"/>
      <protection/>
    </xf>
    <xf numFmtId="0" fontId="24" fillId="0" borderId="52" xfId="0" applyFont="1" applyFill="1" applyBorder="1" applyAlignment="1">
      <alignment horizontal="right"/>
    </xf>
    <xf numFmtId="0" fontId="24" fillId="0" borderId="53" xfId="0" applyFont="1" applyFill="1" applyBorder="1" applyAlignment="1">
      <alignment horizontal="right"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6" fillId="0" borderId="65" xfId="0" applyFont="1" applyFill="1" applyBorder="1" applyAlignment="1" applyProtection="1">
      <alignment horizontal="right"/>
      <protection/>
    </xf>
    <xf numFmtId="0" fontId="6" fillId="0" borderId="66" xfId="0" applyFont="1" applyFill="1" applyBorder="1" applyAlignment="1" applyProtection="1">
      <alignment horizontal="right"/>
      <protection/>
    </xf>
    <xf numFmtId="173" fontId="6" fillId="0" borderId="67" xfId="0" applyNumberFormat="1" applyFont="1" applyFill="1" applyBorder="1" applyAlignment="1" applyProtection="1">
      <alignment horizontal="center" vertical="center"/>
      <protection/>
    </xf>
    <xf numFmtId="173" fontId="6" fillId="0" borderId="41" xfId="0" applyNumberFormat="1" applyFont="1" applyFill="1" applyBorder="1" applyAlignment="1" applyProtection="1">
      <alignment horizontal="center" vertical="center"/>
      <protection/>
    </xf>
    <xf numFmtId="173" fontId="6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right" vertical="center"/>
      <protection/>
    </xf>
    <xf numFmtId="0" fontId="6" fillId="0" borderId="48" xfId="0" applyFont="1" applyFill="1" applyBorder="1" applyAlignment="1" applyProtection="1">
      <alignment horizontal="left" vertical="center" wrapText="1" shrinkToFit="1"/>
      <protection/>
    </xf>
    <xf numFmtId="0" fontId="6" fillId="0" borderId="16" xfId="0" applyFont="1" applyFill="1" applyBorder="1" applyAlignment="1" applyProtection="1">
      <alignment horizontal="left" vertical="center" wrapText="1" shrinkToFit="1"/>
      <protection/>
    </xf>
    <xf numFmtId="0" fontId="6" fillId="0" borderId="49" xfId="0" applyFont="1" applyFill="1" applyBorder="1" applyAlignment="1" applyProtection="1">
      <alignment horizontal="left" vertical="center" wrapText="1" shrinkToFit="1"/>
      <protection/>
    </xf>
    <xf numFmtId="173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left" vertical="center" wrapText="1"/>
      <protection/>
    </xf>
    <xf numFmtId="0" fontId="79" fillId="0" borderId="20" xfId="0" applyFont="1" applyFill="1" applyBorder="1" applyAlignment="1" applyProtection="1">
      <alignment horizontal="left" vertical="center" wrapText="1" shrinkToFit="1"/>
      <protection/>
    </xf>
    <xf numFmtId="0" fontId="79" fillId="0" borderId="36" xfId="0" applyFont="1" applyFill="1" applyBorder="1" applyAlignment="1" applyProtection="1">
      <alignment horizontal="left" vertical="center" wrapText="1" shrinkToFit="1"/>
      <protection/>
    </xf>
    <xf numFmtId="0" fontId="79" fillId="0" borderId="44" xfId="0" applyFont="1" applyFill="1" applyBorder="1" applyAlignment="1" applyProtection="1">
      <alignment horizontal="left" vertical="center" wrapText="1" shrinkToFi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79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vertical="center" wrapText="1" shrinkToFit="1"/>
      <protection/>
    </xf>
    <xf numFmtId="0" fontId="6" fillId="0" borderId="36" xfId="0" applyFont="1" applyFill="1" applyBorder="1" applyAlignment="1" applyProtection="1">
      <alignment horizontal="left" vertical="center" wrapText="1" shrinkToFit="1"/>
      <protection/>
    </xf>
    <xf numFmtId="0" fontId="6" fillId="0" borderId="44" xfId="0" applyFont="1" applyFill="1" applyBorder="1" applyAlignment="1" applyProtection="1">
      <alignment horizontal="left" vertical="center" wrapText="1" shrinkToFi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left" vertical="center" wrapText="1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 applyProtection="1">
      <alignment horizontal="center" vertical="center"/>
      <protection/>
    </xf>
    <xf numFmtId="0" fontId="31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3" fillId="0" borderId="35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0" fontId="3" fillId="0" borderId="70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71" xfId="0" applyFont="1" applyFill="1" applyBorder="1" applyAlignment="1" applyProtection="1">
      <alignment horizontal="center" vertical="center" textRotation="90"/>
      <protection/>
    </xf>
    <xf numFmtId="0" fontId="3" fillId="0" borderId="41" xfId="0" applyFont="1" applyFill="1" applyBorder="1" applyAlignment="1" applyProtection="1">
      <alignment horizontal="center" vertical="center" textRotation="90"/>
      <protection/>
    </xf>
    <xf numFmtId="0" fontId="3" fillId="0" borderId="65" xfId="0" applyFont="1" applyFill="1" applyBorder="1" applyAlignment="1" applyProtection="1">
      <alignment horizontal="center" vertical="center" textRotation="90"/>
      <protection/>
    </xf>
    <xf numFmtId="0" fontId="3" fillId="0" borderId="66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 textRotation="90"/>
      <protection/>
    </xf>
    <xf numFmtId="0" fontId="3" fillId="0" borderId="71" xfId="0" applyFont="1" applyFill="1" applyBorder="1" applyAlignment="1" applyProtection="1">
      <alignment horizontal="center" vertical="center" textRotation="90"/>
      <protection/>
    </xf>
    <xf numFmtId="0" fontId="3" fillId="0" borderId="41" xfId="0" applyFont="1" applyFill="1" applyBorder="1" applyAlignment="1" applyProtection="1">
      <alignment horizontal="center" vertical="center" textRotation="90"/>
      <protection/>
    </xf>
    <xf numFmtId="0" fontId="3" fillId="0" borderId="66" xfId="0" applyFont="1" applyFill="1" applyBorder="1" applyAlignment="1" applyProtection="1">
      <alignment horizontal="center" vertical="center" textRotation="90"/>
      <protection/>
    </xf>
    <xf numFmtId="0" fontId="21" fillId="0" borderId="70" xfId="0" applyFont="1" applyFill="1" applyBorder="1" applyAlignment="1" applyProtection="1">
      <alignment horizontal="center" vertical="center" textRotation="90" wrapText="1"/>
      <protection/>
    </xf>
    <xf numFmtId="0" fontId="21" fillId="0" borderId="71" xfId="0" applyFont="1" applyFill="1" applyBorder="1" applyAlignment="1" applyProtection="1">
      <alignment horizontal="center" vertical="center" textRotation="90"/>
      <protection/>
    </xf>
    <xf numFmtId="0" fontId="21" fillId="0" borderId="70" xfId="0" applyFont="1" applyFill="1" applyBorder="1" applyAlignment="1" applyProtection="1">
      <alignment horizontal="center" vertical="center" textRotation="90"/>
      <protection/>
    </xf>
    <xf numFmtId="0" fontId="21" fillId="0" borderId="41" xfId="0" applyFont="1" applyFill="1" applyBorder="1" applyAlignment="1" applyProtection="1">
      <alignment horizontal="center" vertical="center" textRotation="90"/>
      <protection/>
    </xf>
    <xf numFmtId="0" fontId="21" fillId="0" borderId="66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6" fillId="0" borderId="65" xfId="0" applyFont="1" applyFill="1" applyBorder="1" applyAlignment="1" applyProtection="1">
      <alignment horizontal="center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15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left" vertical="center" textRotation="90" wrapText="1"/>
      <protection/>
    </xf>
    <xf numFmtId="0" fontId="3" fillId="0" borderId="57" xfId="0" applyFont="1" applyFill="1" applyBorder="1" applyAlignment="1" applyProtection="1">
      <alignment horizontal="left" vertical="center" textRotation="90" wrapText="1"/>
      <protection/>
    </xf>
    <xf numFmtId="0" fontId="3" fillId="0" borderId="70" xfId="0" applyFont="1" applyFill="1" applyBorder="1" applyAlignment="1" applyProtection="1">
      <alignment horizontal="left" vertical="center" textRotation="90" wrapText="1"/>
      <protection/>
    </xf>
    <xf numFmtId="0" fontId="3" fillId="0" borderId="71" xfId="0" applyFont="1" applyFill="1" applyBorder="1" applyAlignment="1" applyProtection="1">
      <alignment horizontal="left" vertical="center" textRotation="90" wrapText="1"/>
      <protection/>
    </xf>
    <xf numFmtId="0" fontId="3" fillId="0" borderId="41" xfId="0" applyFont="1" applyFill="1" applyBorder="1" applyAlignment="1" applyProtection="1">
      <alignment horizontal="left" vertical="center" textRotation="90" wrapText="1"/>
      <protection/>
    </xf>
    <xf numFmtId="0" fontId="3" fillId="0" borderId="66" xfId="0" applyFont="1" applyFill="1" applyBorder="1" applyAlignment="1" applyProtection="1">
      <alignment horizontal="left" vertical="center" textRotation="90" wrapText="1"/>
      <protection/>
    </xf>
    <xf numFmtId="0" fontId="3" fillId="0" borderId="70" xfId="0" applyFont="1" applyFill="1" applyBorder="1" applyAlignment="1" applyProtection="1">
      <alignment horizontal="center" vertical="center" textRotation="90" wrapText="1"/>
      <protection/>
    </xf>
    <xf numFmtId="0" fontId="3" fillId="0" borderId="71" xfId="0" applyFont="1" applyFill="1" applyBorder="1" applyAlignment="1" applyProtection="1">
      <alignment horizontal="center" vertical="center" textRotation="90" wrapText="1"/>
      <protection/>
    </xf>
    <xf numFmtId="0" fontId="3" fillId="0" borderId="41" xfId="0" applyFont="1" applyFill="1" applyBorder="1" applyAlignment="1" applyProtection="1">
      <alignment horizontal="center" vertical="center" textRotation="90" wrapText="1"/>
      <protection/>
    </xf>
    <xf numFmtId="0" fontId="3" fillId="0" borderId="66" xfId="0" applyFont="1" applyFill="1" applyBorder="1" applyAlignment="1" applyProtection="1">
      <alignment horizontal="center" vertical="center" textRotation="90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 applyProtection="1">
      <alignment horizontal="center" vertical="center" wrapText="1"/>
      <protection/>
    </xf>
    <xf numFmtId="0" fontId="13" fillId="0" borderId="56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57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65" xfId="0" applyNumberFormat="1" applyFont="1" applyFill="1" applyBorder="1" applyAlignment="1" applyProtection="1">
      <alignment horizontal="center" vertical="center"/>
      <protection/>
    </xf>
    <xf numFmtId="49" fontId="13" fillId="0" borderId="66" xfId="0" applyNumberFormat="1" applyFont="1" applyFill="1" applyBorder="1" applyAlignment="1" applyProtection="1">
      <alignment horizontal="center" vertical="center"/>
      <protection/>
    </xf>
    <xf numFmtId="49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53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11" fillId="0" borderId="56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5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1" fillId="0" borderId="71" xfId="0" applyFont="1" applyFill="1" applyBorder="1" applyAlignment="1" applyProtection="1">
      <alignment horizontal="center" vertical="center" textRotation="90" wrapText="1"/>
      <protection/>
    </xf>
    <xf numFmtId="0" fontId="21" fillId="0" borderId="41" xfId="0" applyFont="1" applyFill="1" applyBorder="1" applyAlignment="1" applyProtection="1">
      <alignment horizontal="center" vertical="center" textRotation="90" wrapText="1"/>
      <protection/>
    </xf>
    <xf numFmtId="0" fontId="21" fillId="0" borderId="66" xfId="0" applyFont="1" applyFill="1" applyBorder="1" applyAlignment="1" applyProtection="1">
      <alignment horizontal="center" vertical="center" textRotation="90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5" xfId="0" applyFont="1" applyFill="1" applyBorder="1" applyAlignment="1" applyProtection="1">
      <alignment horizontal="center" vertical="center" textRotation="90"/>
      <protection/>
    </xf>
    <xf numFmtId="0" fontId="2" fillId="0" borderId="56" xfId="0" applyFont="1" applyFill="1" applyBorder="1" applyAlignment="1" applyProtection="1">
      <alignment horizontal="center" vertical="center" textRotation="90" wrapText="1"/>
      <protection/>
    </xf>
    <xf numFmtId="0" fontId="2" fillId="0" borderId="41" xfId="0" applyFont="1" applyFill="1" applyBorder="1" applyAlignment="1" applyProtection="1">
      <alignment horizontal="center" vertical="center" textRotation="90" wrapText="1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72" xfId="0" applyFont="1" applyFill="1" applyBorder="1" applyAlignment="1" applyProtection="1">
      <alignment horizontal="center" vertical="center"/>
      <protection/>
    </xf>
    <xf numFmtId="0" fontId="49" fillId="0" borderId="56" xfId="0" applyFont="1" applyFill="1" applyBorder="1" applyAlignment="1" applyProtection="1">
      <alignment horizontal="center" vertic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66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65" xfId="0" applyFont="1" applyFill="1" applyBorder="1" applyAlignment="1" applyProtection="1">
      <alignment horizontal="center" vertical="center" wrapText="1"/>
      <protection/>
    </xf>
    <xf numFmtId="0" fontId="52" fillId="0" borderId="56" xfId="0" applyFont="1" applyBorder="1" applyAlignment="1" applyProtection="1">
      <alignment horizontal="center" vertical="center" wrapText="1"/>
      <protection/>
    </xf>
    <xf numFmtId="0" fontId="52" fillId="0" borderId="57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52" fillId="0" borderId="66" xfId="0" applyFont="1" applyBorder="1" applyAlignment="1" applyProtection="1">
      <alignment horizontal="center" vertical="center" wrapText="1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51" fillId="0" borderId="53" xfId="0" applyFont="1" applyBorder="1" applyAlignment="1">
      <alignment/>
    </xf>
    <xf numFmtId="49" fontId="14" fillId="0" borderId="35" xfId="0" applyNumberFormat="1" applyFont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left" vertical="center"/>
      <protection/>
    </xf>
    <xf numFmtId="0" fontId="11" fillId="0" borderId="73" xfId="0" applyFont="1" applyFill="1" applyBorder="1" applyAlignment="1" applyProtection="1">
      <alignment horizontal="left" vertical="center"/>
      <protection/>
    </xf>
    <xf numFmtId="0" fontId="11" fillId="0" borderId="72" xfId="0" applyFont="1" applyFill="1" applyBorder="1" applyAlignment="1" applyProtection="1">
      <alignment horizontal="left" vertical="center"/>
      <protection/>
    </xf>
    <xf numFmtId="49" fontId="11" fillId="0" borderId="5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57" xfId="0" applyNumberFormat="1" applyFont="1" applyFill="1" applyBorder="1" applyAlignment="1" applyProtection="1">
      <alignment horizontal="center" vertical="center" wrapText="1"/>
      <protection/>
    </xf>
    <xf numFmtId="49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65" xfId="0" applyNumberFormat="1" applyFont="1" applyFill="1" applyBorder="1" applyAlignment="1" applyProtection="1">
      <alignment horizontal="center" vertical="center" wrapText="1"/>
      <protection/>
    </xf>
    <xf numFmtId="49" fontId="11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 textRotation="90"/>
      <protection/>
    </xf>
    <xf numFmtId="0" fontId="14" fillId="0" borderId="5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" fillId="0" borderId="65" xfId="0" applyNumberFormat="1" applyFont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65" xfId="0" applyFont="1" applyFill="1" applyBorder="1" applyAlignment="1" applyProtection="1">
      <alignment horizontal="center" vertical="center" wrapText="1"/>
      <protection/>
    </xf>
    <xf numFmtId="0" fontId="16" fillId="0" borderId="56" xfId="0" applyFont="1" applyFill="1" applyBorder="1" applyAlignment="1" applyProtection="1">
      <alignment horizontal="center" vertical="center" wrapText="1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57" xfId="0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6" fillId="0" borderId="65" xfId="0" applyFont="1" applyFill="1" applyBorder="1" applyAlignment="1" applyProtection="1">
      <alignment horizontal="center" vertical="center"/>
      <protection/>
    </xf>
    <xf numFmtId="0" fontId="16" fillId="0" borderId="66" xfId="0" applyFont="1" applyFill="1" applyBorder="1" applyAlignment="1" applyProtection="1">
      <alignment horizontal="center" vertical="center"/>
      <protection/>
    </xf>
    <xf numFmtId="49" fontId="49" fillId="0" borderId="35" xfId="0" applyNumberFormat="1" applyFont="1" applyFill="1" applyBorder="1" applyAlignment="1" applyProtection="1">
      <alignment horizontal="center" vertical="center" wrapText="1"/>
      <protection/>
    </xf>
    <xf numFmtId="49" fontId="50" fillId="0" borderId="35" xfId="0" applyNumberFormat="1" applyFont="1" applyFill="1" applyBorder="1" applyAlignment="1" applyProtection="1">
      <alignment horizontal="center" vertical="center" wrapText="1"/>
      <protection/>
    </xf>
    <xf numFmtId="49" fontId="50" fillId="0" borderId="65" xfId="0" applyNumberFormat="1" applyFont="1" applyFill="1" applyBorder="1" applyAlignment="1" applyProtection="1">
      <alignment horizontal="center" vertical="center" wrapText="1"/>
      <protection/>
    </xf>
    <xf numFmtId="0" fontId="49" fillId="0" borderId="56" xfId="0" applyFont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vertical="center" wrapText="1"/>
      <protection/>
    </xf>
    <xf numFmtId="0" fontId="49" fillId="0" borderId="57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  <xf numFmtId="0" fontId="49" fillId="0" borderId="65" xfId="0" applyFont="1" applyBorder="1" applyAlignment="1" applyProtection="1">
      <alignment horizontal="center" vertical="center" wrapText="1"/>
      <protection/>
    </xf>
    <xf numFmtId="0" fontId="49" fillId="0" borderId="66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left"/>
    </xf>
    <xf numFmtId="0" fontId="32" fillId="0" borderId="0" xfId="0" applyFont="1" applyAlignment="1">
      <alignment/>
    </xf>
    <xf numFmtId="0" fontId="49" fillId="0" borderId="56" xfId="0" applyFont="1" applyFill="1" applyBorder="1" applyAlignment="1" applyProtection="1">
      <alignment horizontal="center" vertical="center"/>
      <protection/>
    </xf>
    <xf numFmtId="0" fontId="49" fillId="0" borderId="57" xfId="0" applyFont="1" applyFill="1" applyBorder="1" applyAlignment="1" applyProtection="1">
      <alignment horizontal="center" vertical="center"/>
      <protection/>
    </xf>
    <xf numFmtId="0" fontId="49" fillId="0" borderId="41" xfId="0" applyFont="1" applyFill="1" applyBorder="1" applyAlignment="1" applyProtection="1">
      <alignment horizontal="center" vertical="center"/>
      <protection/>
    </xf>
    <xf numFmtId="0" fontId="49" fillId="0" borderId="66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top"/>
    </xf>
    <xf numFmtId="49" fontId="14" fillId="0" borderId="56" xfId="0" applyNumberFormat="1" applyFont="1" applyBorder="1" applyAlignment="1">
      <alignment horizontal="center" vertical="center"/>
    </xf>
    <xf numFmtId="49" fontId="14" fillId="0" borderId="5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2" fillId="0" borderId="16" xfId="0" applyFont="1" applyBorder="1" applyAlignment="1">
      <alignment/>
    </xf>
    <xf numFmtId="0" fontId="14" fillId="0" borderId="56" xfId="0" applyFont="1" applyBorder="1" applyAlignment="1">
      <alignment horizontal="center" vertical="center" textRotation="90"/>
    </xf>
    <xf numFmtId="0" fontId="14" fillId="0" borderId="48" xfId="0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right" vertical="top" wrapText="1"/>
    </xf>
    <xf numFmtId="0" fontId="6" fillId="0" borderId="35" xfId="0" applyFont="1" applyBorder="1" applyAlignment="1">
      <alignment horizontal="right" vertical="top" wrapText="1"/>
    </xf>
    <xf numFmtId="0" fontId="6" fillId="0" borderId="57" xfId="0" applyFont="1" applyBorder="1" applyAlignment="1">
      <alignment horizontal="right" vertical="top" wrapText="1"/>
    </xf>
    <xf numFmtId="0" fontId="6" fillId="0" borderId="41" xfId="0" applyFont="1" applyBorder="1" applyAlignment="1">
      <alignment horizontal="right" vertical="top" wrapText="1"/>
    </xf>
    <xf numFmtId="0" fontId="6" fillId="0" borderId="65" xfId="0" applyFont="1" applyBorder="1" applyAlignment="1">
      <alignment horizontal="right" vertical="top" wrapText="1"/>
    </xf>
    <xf numFmtId="0" fontId="6" fillId="0" borderId="66" xfId="0" applyFont="1" applyBorder="1" applyAlignment="1">
      <alignment horizontal="right" vertical="top" wrapText="1"/>
    </xf>
    <xf numFmtId="0" fontId="8" fillId="0" borderId="0" xfId="0" applyFont="1" applyBorder="1" applyAlignment="1" applyProtection="1">
      <alignment horizontal="center" vertical="top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/>
      <protection/>
    </xf>
    <xf numFmtId="0" fontId="79" fillId="0" borderId="25" xfId="0" applyNumberFormat="1" applyFont="1" applyFill="1" applyBorder="1" applyAlignment="1" applyProtection="1">
      <alignment horizontal="center" vertical="center"/>
      <protection/>
    </xf>
    <xf numFmtId="0" fontId="79" fillId="0" borderId="33" xfId="0" applyNumberFormat="1" applyFont="1" applyFill="1" applyBorder="1" applyAlignment="1" applyProtection="1">
      <alignment horizontal="center" vertical="center"/>
      <protection/>
    </xf>
    <xf numFmtId="0" fontId="79" fillId="0" borderId="32" xfId="0" applyNumberFormat="1" applyFont="1" applyFill="1" applyBorder="1" applyAlignment="1" applyProtection="1">
      <alignment horizontal="center" vertical="center"/>
      <protection/>
    </xf>
    <xf numFmtId="0" fontId="79" fillId="0" borderId="28" xfId="0" applyNumberFormat="1" applyFont="1" applyFill="1" applyBorder="1" applyAlignment="1" applyProtection="1">
      <alignment horizontal="center" vertical="center"/>
      <protection/>
    </xf>
    <xf numFmtId="0" fontId="79" fillId="0" borderId="28" xfId="0" applyFont="1" applyFill="1" applyBorder="1" applyAlignment="1" applyProtection="1">
      <alignment horizontal="left" vertical="center" wrapText="1" shrinkToFit="1"/>
      <protection/>
    </xf>
    <xf numFmtId="0" fontId="79" fillId="0" borderId="76" xfId="0" applyFont="1" applyFill="1" applyBorder="1" applyAlignment="1" applyProtection="1">
      <alignment horizontal="left" vertical="center" wrapText="1" shrinkToFit="1"/>
      <protection/>
    </xf>
    <xf numFmtId="0" fontId="79" fillId="0" borderId="77" xfId="0" applyFont="1" applyFill="1" applyBorder="1" applyAlignment="1" applyProtection="1">
      <alignment horizontal="left" vertical="center" wrapText="1" shrinkToFit="1"/>
      <protection/>
    </xf>
    <xf numFmtId="49" fontId="79" fillId="0" borderId="28" xfId="0" applyNumberFormat="1" applyFont="1" applyFill="1" applyBorder="1" applyAlignment="1" applyProtection="1">
      <alignment horizontal="center" vertical="center" wrapText="1"/>
      <protection/>
    </xf>
    <xf numFmtId="49" fontId="79" fillId="0" borderId="76" xfId="0" applyNumberFormat="1" applyFont="1" applyFill="1" applyBorder="1" applyAlignment="1" applyProtection="1">
      <alignment horizontal="center" vertical="center" wrapText="1"/>
      <protection/>
    </xf>
    <xf numFmtId="49" fontId="79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right"/>
      <protection/>
    </xf>
    <xf numFmtId="0" fontId="10" fillId="0" borderId="52" xfId="0" applyFont="1" applyFill="1" applyBorder="1" applyAlignment="1" applyProtection="1">
      <alignment horizontal="right"/>
      <protection/>
    </xf>
    <xf numFmtId="0" fontId="10" fillId="0" borderId="53" xfId="0" applyFont="1" applyFill="1" applyBorder="1" applyAlignment="1" applyProtection="1">
      <alignment horizontal="right"/>
      <protection/>
    </xf>
    <xf numFmtId="0" fontId="80" fillId="0" borderId="25" xfId="0" applyFont="1" applyFill="1" applyBorder="1" applyAlignment="1" applyProtection="1">
      <alignment/>
      <protection/>
    </xf>
    <xf numFmtId="0" fontId="80" fillId="0" borderId="24" xfId="0" applyFont="1" applyFill="1" applyBorder="1" applyAlignment="1" applyProtection="1">
      <alignment/>
      <protection/>
    </xf>
    <xf numFmtId="0" fontId="79" fillId="0" borderId="33" xfId="0" applyFont="1" applyFill="1" applyBorder="1" applyAlignment="1" applyProtection="1">
      <alignment horizontal="center" vertical="center"/>
      <protection/>
    </xf>
    <xf numFmtId="0" fontId="79" fillId="0" borderId="32" xfId="0" applyFont="1" applyFill="1" applyBorder="1" applyAlignment="1" applyProtection="1">
      <alignment horizontal="center" vertical="center"/>
      <protection/>
    </xf>
    <xf numFmtId="0" fontId="79" fillId="0" borderId="77" xfId="0" applyNumberFormat="1" applyFont="1" applyFill="1" applyBorder="1" applyAlignment="1" applyProtection="1">
      <alignment horizontal="center" vertical="center"/>
      <protection/>
    </xf>
    <xf numFmtId="0" fontId="79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49" fontId="6" fillId="0" borderId="16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72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16" fillId="0" borderId="83" xfId="0" applyFont="1" applyBorder="1" applyAlignment="1">
      <alignment horizontal="center" wrapText="1"/>
    </xf>
    <xf numFmtId="0" fontId="3" fillId="0" borderId="0" xfId="0" applyNumberFormat="1" applyFont="1" applyBorder="1" applyAlignment="1" applyProtection="1">
      <alignment/>
      <protection/>
    </xf>
    <xf numFmtId="49" fontId="49" fillId="0" borderId="56" xfId="0" applyNumberFormat="1" applyFont="1" applyFill="1" applyBorder="1" applyAlignment="1" applyProtection="1">
      <alignment horizontal="center" vertical="center" wrapText="1"/>
      <protection/>
    </xf>
    <xf numFmtId="49" fontId="49" fillId="0" borderId="57" xfId="0" applyNumberFormat="1" applyFont="1" applyFill="1" applyBorder="1" applyAlignment="1" applyProtection="1">
      <alignment horizontal="center" vertical="center" wrapText="1"/>
      <protection/>
    </xf>
    <xf numFmtId="49" fontId="49" fillId="0" borderId="41" xfId="0" applyNumberFormat="1" applyFont="1" applyFill="1" applyBorder="1" applyAlignment="1" applyProtection="1">
      <alignment horizontal="center" vertical="center" wrapText="1"/>
      <protection/>
    </xf>
    <xf numFmtId="49" fontId="49" fillId="0" borderId="66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72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left" vertical="center"/>
      <protection/>
    </xf>
    <xf numFmtId="0" fontId="13" fillId="0" borderId="52" xfId="0" applyFont="1" applyFill="1" applyBorder="1" applyAlignment="1" applyProtection="1">
      <alignment horizontal="left" vertical="center"/>
      <protection/>
    </xf>
    <xf numFmtId="0" fontId="13" fillId="0" borderId="53" xfId="0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4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56" xfId="0" applyFont="1" applyFill="1" applyBorder="1" applyAlignment="1" applyProtection="1">
      <alignment horizontal="center" vertical="center"/>
      <protection/>
    </xf>
    <xf numFmtId="0" fontId="52" fillId="0" borderId="35" xfId="0" applyFont="1" applyFill="1" applyBorder="1" applyAlignment="1" applyProtection="1">
      <alignment horizontal="center" vertical="center"/>
      <protection/>
    </xf>
    <xf numFmtId="0" fontId="52" fillId="0" borderId="57" xfId="0" applyFont="1" applyFill="1" applyBorder="1" applyAlignment="1" applyProtection="1">
      <alignment horizontal="center" vertical="center"/>
      <protection/>
    </xf>
    <xf numFmtId="0" fontId="52" fillId="0" borderId="43" xfId="0" applyFont="1" applyFill="1" applyBorder="1" applyAlignment="1" applyProtection="1">
      <alignment horizontal="center" vertical="center" wrapText="1"/>
      <protection/>
    </xf>
    <xf numFmtId="0" fontId="52" fillId="0" borderId="52" xfId="0" applyFont="1" applyFill="1" applyBorder="1" applyAlignment="1" applyProtection="1">
      <alignment horizontal="center" vertical="center" wrapText="1"/>
      <protection/>
    </xf>
    <xf numFmtId="0" fontId="52" fillId="0" borderId="53" xfId="0" applyFont="1" applyFill="1" applyBorder="1" applyAlignment="1" applyProtection="1">
      <alignment horizontal="center" vertical="center" wrapText="1"/>
      <protection/>
    </xf>
    <xf numFmtId="0" fontId="52" fillId="0" borderId="43" xfId="0" applyNumberFormat="1" applyFont="1" applyFill="1" applyBorder="1" applyAlignment="1" applyProtection="1">
      <alignment horizontal="center" vertical="center"/>
      <protection/>
    </xf>
    <xf numFmtId="0" fontId="52" fillId="0" borderId="53" xfId="0" applyNumberFormat="1" applyFont="1" applyFill="1" applyBorder="1" applyAlignment="1" applyProtection="1">
      <alignment horizontal="center" vertical="center"/>
      <protection/>
    </xf>
    <xf numFmtId="0" fontId="52" fillId="0" borderId="56" xfId="0" applyNumberFormat="1" applyFont="1" applyFill="1" applyBorder="1" applyAlignment="1" applyProtection="1">
      <alignment horizontal="center" vertical="center"/>
      <protection/>
    </xf>
    <xf numFmtId="0" fontId="52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 wrapText="1"/>
      <protection/>
    </xf>
    <xf numFmtId="0" fontId="6" fillId="0" borderId="73" xfId="0" applyFont="1" applyFill="1" applyBorder="1" applyAlignment="1" applyProtection="1">
      <alignment horizontal="left" vertical="center" wrapText="1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44" xfId="0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left" vertical="center" wrapText="1" shrinkToFit="1"/>
      <protection/>
    </xf>
    <xf numFmtId="0" fontId="6" fillId="0" borderId="76" xfId="0" applyFont="1" applyFill="1" applyBorder="1" applyAlignment="1" applyProtection="1">
      <alignment horizontal="left" vertical="center" wrapText="1" shrinkToFit="1"/>
      <protection/>
    </xf>
    <xf numFmtId="0" fontId="6" fillId="0" borderId="77" xfId="0" applyFont="1" applyFill="1" applyBorder="1" applyAlignment="1" applyProtection="1">
      <alignment horizontal="left" vertical="center" wrapText="1" shrinkToFit="1"/>
      <protection/>
    </xf>
    <xf numFmtId="0" fontId="3" fillId="0" borderId="43" xfId="0" applyFont="1" applyFill="1" applyBorder="1" applyAlignment="1" applyProtection="1">
      <alignment horizontal="right" vertical="center"/>
      <protection/>
    </xf>
    <xf numFmtId="0" fontId="3" fillId="0" borderId="52" xfId="0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right" vertical="center"/>
      <protection/>
    </xf>
    <xf numFmtId="0" fontId="79" fillId="0" borderId="42" xfId="0" applyFont="1" applyFill="1" applyBorder="1" applyAlignment="1" applyProtection="1">
      <alignment horizontal="left" vertical="center" wrapText="1" shrinkToFit="1"/>
      <protection/>
    </xf>
    <xf numFmtId="0" fontId="79" fillId="0" borderId="73" xfId="0" applyFont="1" applyFill="1" applyBorder="1" applyAlignment="1" applyProtection="1">
      <alignment horizontal="left" vertical="center" wrapText="1" shrinkToFit="1"/>
      <protection/>
    </xf>
    <xf numFmtId="0" fontId="79" fillId="0" borderId="72" xfId="0" applyFont="1" applyFill="1" applyBorder="1" applyAlignment="1" applyProtection="1">
      <alignment horizontal="left" vertical="center" wrapText="1" shrinkToFit="1"/>
      <protection/>
    </xf>
    <xf numFmtId="0" fontId="10" fillId="0" borderId="43" xfId="0" applyFont="1" applyFill="1" applyBorder="1" applyAlignment="1" applyProtection="1">
      <alignment horizontal="right" vertical="center"/>
      <protection/>
    </xf>
    <xf numFmtId="0" fontId="10" fillId="0" borderId="52" xfId="0" applyFont="1" applyFill="1" applyBorder="1" applyAlignment="1" applyProtection="1">
      <alignment horizontal="right" vertical="center"/>
      <protection/>
    </xf>
    <xf numFmtId="0" fontId="10" fillId="0" borderId="53" xfId="0" applyFont="1" applyFill="1" applyBorder="1" applyAlignment="1" applyProtection="1">
      <alignment horizontal="right" vertical="center"/>
      <protection/>
    </xf>
    <xf numFmtId="0" fontId="6" fillId="0" borderId="52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left" vertical="center" wrapText="1" shrinkToFit="1"/>
      <protection/>
    </xf>
    <xf numFmtId="0" fontId="6" fillId="0" borderId="73" xfId="0" applyFont="1" applyFill="1" applyBorder="1" applyAlignment="1" applyProtection="1">
      <alignment horizontal="left" vertical="center" wrapText="1" shrinkToFit="1"/>
      <protection/>
    </xf>
    <xf numFmtId="0" fontId="6" fillId="0" borderId="72" xfId="0" applyFont="1" applyFill="1" applyBorder="1" applyAlignment="1" applyProtection="1">
      <alignment horizontal="left" vertical="center" wrapText="1" shrinkToFit="1"/>
      <protection/>
    </xf>
    <xf numFmtId="0" fontId="6" fillId="0" borderId="43" xfId="0" applyFont="1" applyBorder="1" applyAlignment="1" applyProtection="1">
      <alignment horizontal="center" vertical="top" wrapText="1"/>
      <protection/>
    </xf>
    <xf numFmtId="0" fontId="6" fillId="0" borderId="52" xfId="0" applyFont="1" applyBorder="1" applyAlignment="1" applyProtection="1">
      <alignment horizontal="center" vertical="top" wrapText="1"/>
      <protection/>
    </xf>
    <xf numFmtId="0" fontId="6" fillId="0" borderId="53" xfId="0" applyFont="1" applyBorder="1" applyAlignment="1" applyProtection="1">
      <alignment horizontal="center" vertical="top" wrapText="1"/>
      <protection/>
    </xf>
    <xf numFmtId="172" fontId="20" fillId="0" borderId="0" xfId="109" applyNumberFormat="1" applyFont="1" applyBorder="1" applyAlignment="1" applyProtection="1">
      <alignment horizontal="right" vertical="top"/>
      <protection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172" fontId="20" fillId="0" borderId="0" xfId="109" applyNumberFormat="1" applyFont="1" applyBorder="1" applyAlignment="1" applyProtection="1">
      <alignment horizontal="right" vertical="top"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left" vertical="justify"/>
    </xf>
    <xf numFmtId="49" fontId="25" fillId="0" borderId="0" xfId="0" applyNumberFormat="1" applyFont="1" applyAlignment="1">
      <alignment horizontal="left" vertical="justify"/>
    </xf>
    <xf numFmtId="49" fontId="61" fillId="0" borderId="0" xfId="0" applyNumberFormat="1" applyFont="1" applyBorder="1" applyAlignment="1" applyProtection="1">
      <alignment horizontal="left" vertical="justify"/>
      <protection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'язана клітинка" xfId="93"/>
    <cellStyle name="Итог" xfId="94"/>
    <cellStyle name="Контрольна клітинка" xfId="95"/>
    <cellStyle name="Контрольная ячейка" xfId="96"/>
    <cellStyle name="Назва" xfId="97"/>
    <cellStyle name="Название" xfId="98"/>
    <cellStyle name="Нейтральный" xfId="99"/>
    <cellStyle name="Обчислення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Процентный 2" xfId="109"/>
    <cellStyle name="Результат" xfId="110"/>
    <cellStyle name="Связанная ячейка" xfId="111"/>
    <cellStyle name="Середній" xfId="112"/>
    <cellStyle name="Текст попередження" xfId="113"/>
    <cellStyle name="Текст пояснення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95250</xdr:rowOff>
    </xdr:from>
    <xdr:to>
      <xdr:col>5</xdr:col>
      <xdr:colOff>114300</xdr:colOff>
      <xdr:row>2</xdr:row>
      <xdr:rowOff>504825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0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95250</xdr:rowOff>
    </xdr:from>
    <xdr:to>
      <xdr:col>5</xdr:col>
      <xdr:colOff>114300</xdr:colOff>
      <xdr:row>2</xdr:row>
      <xdr:rowOff>504825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0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95250</xdr:rowOff>
    </xdr:from>
    <xdr:to>
      <xdr:col>5</xdr:col>
      <xdr:colOff>104775</xdr:colOff>
      <xdr:row>2</xdr:row>
      <xdr:rowOff>504825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0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E93"/>
  <sheetViews>
    <sheetView zoomScale="85" zoomScaleNormal="85" zoomScaleSheetLayoutView="50" zoomScalePageLayoutView="40" workbookViewId="0" topLeftCell="A43">
      <selection activeCell="Z57" sqref="Z57:AA57"/>
    </sheetView>
  </sheetViews>
  <sheetFormatPr defaultColWidth="10.125" defaultRowHeight="12.75"/>
  <cols>
    <col min="1" max="2" width="4.375" style="1" customWidth="1"/>
    <col min="3" max="3" width="5.75390625" style="1" customWidth="1"/>
    <col min="4" max="4" width="5.25390625" style="1" customWidth="1"/>
    <col min="5" max="7" width="4.375" style="1" customWidth="1"/>
    <col min="8" max="8" width="5.00390625" style="1" customWidth="1"/>
    <col min="9" max="11" width="4.375" style="1" customWidth="1"/>
    <col min="12" max="13" width="4.375" style="2" customWidth="1"/>
    <col min="14" max="14" width="4.375" style="3" customWidth="1"/>
    <col min="15" max="15" width="5.125" style="3" customWidth="1"/>
    <col min="16" max="26" width="4.375" style="4" customWidth="1"/>
    <col min="27" max="30" width="4.375" style="5" customWidth="1"/>
    <col min="31" max="31" width="4.75390625" style="1" customWidth="1"/>
    <col min="32" max="32" width="4.375" style="1" customWidth="1"/>
    <col min="33" max="33" width="4.875" style="1" customWidth="1"/>
    <col min="34" max="34" width="4.375" style="1" customWidth="1"/>
    <col min="35" max="35" width="5.25390625" style="1" customWidth="1"/>
    <col min="36" max="50" width="4.375" style="1" customWidth="1"/>
    <col min="51" max="51" width="4.875" style="1" customWidth="1"/>
    <col min="52" max="52" width="4.375" style="1" customWidth="1"/>
    <col min="53" max="53" width="5.125" style="1" customWidth="1"/>
    <col min="54" max="54" width="5.00390625" style="1" customWidth="1"/>
    <col min="55" max="55" width="5.375" style="1" customWidth="1"/>
    <col min="56" max="56" width="4.375" style="1" customWidth="1"/>
    <col min="57" max="57" width="5.00390625" style="1" customWidth="1"/>
    <col min="58" max="16384" width="10.125" style="1" customWidth="1"/>
  </cols>
  <sheetData>
    <row r="1" spans="10:57" s="6" customFormat="1" ht="26.25">
      <c r="J1" s="472" t="s">
        <v>0</v>
      </c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</row>
    <row r="2" spans="10:57" s="6" customFormat="1" ht="23.25">
      <c r="J2" s="475" t="s">
        <v>1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</row>
    <row r="3" spans="10:57" s="6" customFormat="1" ht="45">
      <c r="J3" s="470" t="s">
        <v>2</v>
      </c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</row>
    <row r="4" spans="1:57" ht="26.25">
      <c r="A4" s="447" t="s">
        <v>107</v>
      </c>
      <c r="B4" s="447"/>
      <c r="C4" s="447"/>
      <c r="D4" s="447"/>
      <c r="E4" s="447"/>
      <c r="F4" s="447"/>
      <c r="G4" s="447"/>
      <c r="H4" s="447"/>
      <c r="I4" s="447"/>
      <c r="J4" s="155" t="s">
        <v>160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</row>
    <row r="5" spans="1:57" ht="24" customHeight="1">
      <c r="A5" s="103" t="s">
        <v>108</v>
      </c>
      <c r="B5" s="102"/>
      <c r="C5" s="102"/>
      <c r="D5" s="102"/>
      <c r="E5" s="102"/>
      <c r="F5" s="102"/>
      <c r="G5" s="56"/>
      <c r="H5" s="101"/>
      <c r="I5" s="101"/>
      <c r="J5" s="101"/>
      <c r="K5" s="101"/>
      <c r="L5" s="56"/>
      <c r="M5" s="7"/>
      <c r="N5" s="450" t="s">
        <v>3</v>
      </c>
      <c r="O5" s="450"/>
      <c r="P5" s="450"/>
      <c r="Q5" s="450"/>
      <c r="R5" s="450"/>
      <c r="S5" s="471" t="s">
        <v>148</v>
      </c>
      <c r="T5" s="471"/>
      <c r="U5" s="471"/>
      <c r="V5" s="471"/>
      <c r="W5" s="471"/>
      <c r="X5" s="471"/>
      <c r="Y5" s="14" t="s">
        <v>4</v>
      </c>
      <c r="Z5" s="5"/>
      <c r="AA5" s="8"/>
      <c r="AB5" s="8"/>
      <c r="AC5" s="8"/>
      <c r="AD5" s="109" t="s">
        <v>96</v>
      </c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T5" s="18" t="s">
        <v>5</v>
      </c>
      <c r="AU5" s="18"/>
      <c r="AV5" s="18"/>
      <c r="AW5" s="18"/>
      <c r="AX5" s="18"/>
      <c r="AY5" s="474" t="s">
        <v>119</v>
      </c>
      <c r="AZ5" s="474"/>
      <c r="BA5" s="474"/>
      <c r="BB5" s="474"/>
      <c r="BC5" s="474"/>
      <c r="BD5" s="474"/>
      <c r="BE5" s="474"/>
    </row>
    <row r="6" spans="1:57" ht="22.5" customHeight="1">
      <c r="A6" s="103" t="s">
        <v>6</v>
      </c>
      <c r="B6" s="102"/>
      <c r="C6" s="102"/>
      <c r="D6" s="102"/>
      <c r="E6" s="102"/>
      <c r="F6" s="102"/>
      <c r="G6" s="56"/>
      <c r="H6" s="102"/>
      <c r="I6" s="104"/>
      <c r="J6" s="104"/>
      <c r="K6" s="104"/>
      <c r="L6" s="103"/>
      <c r="M6" s="7"/>
      <c r="N6" s="9"/>
      <c r="O6" s="10"/>
      <c r="P6" s="10"/>
      <c r="R6" s="11"/>
      <c r="S6" s="12"/>
      <c r="T6" s="10"/>
      <c r="U6" s="10"/>
      <c r="V6" s="10"/>
      <c r="W6" s="10"/>
      <c r="X6" s="10"/>
      <c r="Y6" s="10"/>
      <c r="Z6" s="10"/>
      <c r="AA6" s="10"/>
      <c r="AB6" s="13"/>
      <c r="AC6" s="14"/>
      <c r="AD6" s="14"/>
      <c r="AE6" s="14"/>
      <c r="AF6" s="117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5"/>
      <c r="AU6" s="59"/>
      <c r="AV6" s="59"/>
      <c r="AW6" s="59"/>
      <c r="AX6" s="59"/>
      <c r="AY6" s="473" t="s">
        <v>159</v>
      </c>
      <c r="AZ6" s="473"/>
      <c r="BA6" s="473"/>
      <c r="BB6" s="473"/>
      <c r="BC6" s="473"/>
      <c r="BD6" s="473"/>
      <c r="BE6" s="473"/>
    </row>
    <row r="7" spans="1:57" ht="26.25">
      <c r="A7" s="124"/>
      <c r="B7" s="123"/>
      <c r="C7" s="123"/>
      <c r="D7" s="123"/>
      <c r="E7" s="123"/>
      <c r="F7" s="123"/>
      <c r="G7" s="125" t="s">
        <v>165</v>
      </c>
      <c r="H7" s="125"/>
      <c r="I7" s="125"/>
      <c r="J7" s="122"/>
      <c r="K7" s="122"/>
      <c r="L7" s="56"/>
      <c r="M7" s="9"/>
      <c r="N7" s="111" t="s">
        <v>7</v>
      </c>
      <c r="O7" s="111"/>
      <c r="P7" s="111"/>
      <c r="Q7" s="111"/>
      <c r="R7" s="111"/>
      <c r="S7" s="111"/>
      <c r="T7" s="111"/>
      <c r="U7" s="111"/>
      <c r="V7" s="455" t="s">
        <v>97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112"/>
      <c r="AT7" s="18" t="s">
        <v>8</v>
      </c>
      <c r="AU7" s="18"/>
      <c r="AV7" s="18"/>
      <c r="AW7" s="18"/>
      <c r="AX7" s="18"/>
      <c r="AY7" s="473"/>
      <c r="AZ7" s="473"/>
      <c r="BA7" s="473"/>
      <c r="BB7" s="473"/>
      <c r="BC7" s="473"/>
      <c r="BD7" s="473"/>
      <c r="BE7" s="473"/>
    </row>
    <row r="8" spans="1:57" ht="20.25">
      <c r="A8" s="122" t="s">
        <v>136</v>
      </c>
      <c r="B8" s="122"/>
      <c r="C8" s="122"/>
      <c r="D8" s="122"/>
      <c r="E8" s="123"/>
      <c r="F8" s="123"/>
      <c r="G8" s="123"/>
      <c r="H8" s="105"/>
      <c r="I8" s="105"/>
      <c r="J8" s="102"/>
      <c r="K8" s="102"/>
      <c r="L8" s="106"/>
      <c r="M8" s="9"/>
      <c r="N8" s="54"/>
      <c r="O8" s="55"/>
      <c r="P8" s="55"/>
      <c r="Q8" s="55"/>
      <c r="R8" s="55"/>
      <c r="S8" s="55"/>
      <c r="T8" s="55"/>
      <c r="U8" s="55"/>
      <c r="V8" s="56"/>
      <c r="W8" s="113"/>
      <c r="X8" s="113"/>
      <c r="Y8" s="113"/>
      <c r="Z8" s="113"/>
      <c r="AA8" s="113"/>
      <c r="AB8" s="119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4"/>
      <c r="AS8" s="114"/>
      <c r="AT8" s="15"/>
      <c r="AU8" s="19"/>
      <c r="AV8" s="19"/>
      <c r="AW8" s="19"/>
      <c r="AX8" s="19"/>
      <c r="AY8" s="473"/>
      <c r="AZ8" s="473"/>
      <c r="BA8" s="473"/>
      <c r="BB8" s="473"/>
      <c r="BC8" s="473"/>
      <c r="BD8" s="473"/>
      <c r="BE8" s="473"/>
    </row>
    <row r="9" spans="1:57" ht="23.25">
      <c r="A9" s="451" t="s">
        <v>109</v>
      </c>
      <c r="B9" s="451"/>
      <c r="C9" s="451"/>
      <c r="D9" s="451"/>
      <c r="E9" s="451"/>
      <c r="F9" s="451"/>
      <c r="G9" s="451"/>
      <c r="H9" s="451"/>
      <c r="I9" s="451"/>
      <c r="J9" s="56"/>
      <c r="K9" s="56"/>
      <c r="L9" s="105"/>
      <c r="M9" s="16"/>
      <c r="N9" s="21" t="s">
        <v>9</v>
      </c>
      <c r="O9" s="22"/>
      <c r="P9" s="22"/>
      <c r="Q9" s="22"/>
      <c r="R9" s="22"/>
      <c r="S9" s="22"/>
      <c r="T9" s="22"/>
      <c r="U9" s="22"/>
      <c r="V9" s="22"/>
      <c r="Z9" s="5"/>
      <c r="AA9" s="455" t="s">
        <v>120</v>
      </c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T9" s="18" t="s">
        <v>10</v>
      </c>
      <c r="AU9" s="18"/>
      <c r="AV9" s="18"/>
      <c r="AW9" s="18"/>
      <c r="AX9" s="18"/>
      <c r="AY9" s="18"/>
      <c r="AZ9" s="108" t="s">
        <v>130</v>
      </c>
      <c r="BA9" s="108"/>
      <c r="BB9" s="108"/>
      <c r="BC9" s="108"/>
      <c r="BD9" s="108"/>
      <c r="BE9" s="108"/>
    </row>
    <row r="10" spans="1:57" ht="26.25">
      <c r="A10" s="452"/>
      <c r="B10" s="452"/>
      <c r="C10" s="452"/>
      <c r="D10" s="452"/>
      <c r="E10" s="452"/>
      <c r="F10" s="456" t="s">
        <v>110</v>
      </c>
      <c r="G10" s="456"/>
      <c r="H10" s="456"/>
      <c r="I10" s="456"/>
      <c r="J10" s="456"/>
      <c r="K10" s="456"/>
      <c r="L10" s="456"/>
      <c r="M10" s="23"/>
      <c r="O10" s="120" t="s">
        <v>149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476" t="s">
        <v>12</v>
      </c>
      <c r="AB10" s="476"/>
      <c r="AC10" s="476"/>
      <c r="AD10" s="476"/>
      <c r="AE10" s="476"/>
      <c r="AF10" s="476"/>
      <c r="AG10" s="476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24"/>
      <c r="AS10" s="24"/>
      <c r="AT10" s="25"/>
      <c r="AU10" s="26" t="s">
        <v>11</v>
      </c>
      <c r="AW10" s="26"/>
      <c r="AX10" s="26"/>
      <c r="AY10" s="26"/>
      <c r="BA10" s="107" t="s">
        <v>131</v>
      </c>
      <c r="BB10" s="107"/>
      <c r="BC10" s="107"/>
      <c r="BD10" s="107"/>
      <c r="BE10" s="107"/>
    </row>
    <row r="11" spans="1:56" ht="23.25">
      <c r="A11" s="2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57"/>
      <c r="O11" s="121" t="s">
        <v>13</v>
      </c>
      <c r="AA11" s="457" t="s">
        <v>115</v>
      </c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15"/>
      <c r="AU11" s="15"/>
      <c r="AV11" s="28"/>
      <c r="AW11" s="15"/>
      <c r="AX11" s="15"/>
      <c r="AY11" s="15"/>
      <c r="AZ11" s="15"/>
      <c r="BA11" s="29"/>
      <c r="BB11" s="30"/>
      <c r="BC11" s="30"/>
      <c r="BD11" s="30"/>
    </row>
    <row r="12" spans="3:55" ht="30" customHeight="1" thickBot="1">
      <c r="C12" s="458" t="s">
        <v>14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</row>
    <row r="13" spans="1:55" ht="21" thickBot="1">
      <c r="A13" s="32"/>
      <c r="B13" s="419"/>
      <c r="C13" s="453" t="s">
        <v>15</v>
      </c>
      <c r="D13" s="420" t="s">
        <v>16</v>
      </c>
      <c r="E13" s="421"/>
      <c r="F13" s="421"/>
      <c r="G13" s="422"/>
      <c r="H13" s="375" t="s">
        <v>17</v>
      </c>
      <c r="I13" s="376"/>
      <c r="J13" s="376"/>
      <c r="K13" s="376"/>
      <c r="L13" s="377"/>
      <c r="M13" s="406" t="s">
        <v>18</v>
      </c>
      <c r="N13" s="406"/>
      <c r="O13" s="406"/>
      <c r="P13" s="406"/>
      <c r="Q13" s="448" t="s">
        <v>19</v>
      </c>
      <c r="R13" s="406"/>
      <c r="S13" s="406"/>
      <c r="T13" s="406"/>
      <c r="U13" s="449"/>
      <c r="V13" s="375" t="s">
        <v>20</v>
      </c>
      <c r="W13" s="376"/>
      <c r="X13" s="376"/>
      <c r="Y13" s="376"/>
      <c r="Z13" s="375" t="s">
        <v>21</v>
      </c>
      <c r="AA13" s="376"/>
      <c r="AB13" s="376"/>
      <c r="AC13" s="377"/>
      <c r="AD13" s="375" t="s">
        <v>22</v>
      </c>
      <c r="AE13" s="376"/>
      <c r="AF13" s="376"/>
      <c r="AG13" s="377"/>
      <c r="AH13" s="375" t="s">
        <v>23</v>
      </c>
      <c r="AI13" s="376"/>
      <c r="AJ13" s="376"/>
      <c r="AK13" s="376"/>
      <c r="AL13" s="377"/>
      <c r="AM13" s="376" t="s">
        <v>24</v>
      </c>
      <c r="AN13" s="376"/>
      <c r="AO13" s="376"/>
      <c r="AP13" s="376"/>
      <c r="AQ13" s="375" t="s">
        <v>25</v>
      </c>
      <c r="AR13" s="376"/>
      <c r="AS13" s="376"/>
      <c r="AT13" s="377"/>
      <c r="AU13" s="375" t="s">
        <v>26</v>
      </c>
      <c r="AV13" s="376"/>
      <c r="AW13" s="376"/>
      <c r="AX13" s="376"/>
      <c r="AY13" s="377"/>
      <c r="AZ13" s="376" t="s">
        <v>27</v>
      </c>
      <c r="BA13" s="376"/>
      <c r="BB13" s="376"/>
      <c r="BC13" s="377"/>
    </row>
    <row r="14" spans="1:55" ht="18" customHeight="1">
      <c r="A14" s="32"/>
      <c r="B14" s="419"/>
      <c r="C14" s="454"/>
      <c r="D14" s="72">
        <v>1</v>
      </c>
      <c r="E14" s="73">
        <f aca="true" t="shared" si="0" ref="E14:BC14">D14+1</f>
        <v>2</v>
      </c>
      <c r="F14" s="73">
        <f t="shared" si="0"/>
        <v>3</v>
      </c>
      <c r="G14" s="143">
        <f t="shared" si="0"/>
        <v>4</v>
      </c>
      <c r="H14" s="72">
        <f t="shared" si="0"/>
        <v>5</v>
      </c>
      <c r="I14" s="73">
        <f t="shared" si="0"/>
        <v>6</v>
      </c>
      <c r="J14" s="73">
        <f t="shared" si="0"/>
        <v>7</v>
      </c>
      <c r="K14" s="73">
        <f t="shared" si="0"/>
        <v>8</v>
      </c>
      <c r="L14" s="143">
        <f t="shared" si="0"/>
        <v>9</v>
      </c>
      <c r="M14" s="144">
        <f t="shared" si="0"/>
        <v>10</v>
      </c>
      <c r="N14" s="73">
        <f t="shared" si="0"/>
        <v>11</v>
      </c>
      <c r="O14" s="73">
        <f t="shared" si="0"/>
        <v>12</v>
      </c>
      <c r="P14" s="74">
        <f t="shared" si="0"/>
        <v>13</v>
      </c>
      <c r="Q14" s="72">
        <f t="shared" si="0"/>
        <v>14</v>
      </c>
      <c r="R14" s="73">
        <f t="shared" si="0"/>
        <v>15</v>
      </c>
      <c r="S14" s="73">
        <f t="shared" si="0"/>
        <v>16</v>
      </c>
      <c r="T14" s="73">
        <f t="shared" si="0"/>
        <v>17</v>
      </c>
      <c r="U14" s="143">
        <f t="shared" si="0"/>
        <v>18</v>
      </c>
      <c r="V14" s="144">
        <f t="shared" si="0"/>
        <v>19</v>
      </c>
      <c r="W14" s="73">
        <f t="shared" si="0"/>
        <v>20</v>
      </c>
      <c r="X14" s="73">
        <f t="shared" si="0"/>
        <v>21</v>
      </c>
      <c r="Y14" s="74">
        <f t="shared" si="0"/>
        <v>22</v>
      </c>
      <c r="Z14" s="72">
        <f t="shared" si="0"/>
        <v>23</v>
      </c>
      <c r="AA14" s="73">
        <f t="shared" si="0"/>
        <v>24</v>
      </c>
      <c r="AB14" s="73">
        <f t="shared" si="0"/>
        <v>25</v>
      </c>
      <c r="AC14" s="143">
        <f t="shared" si="0"/>
        <v>26</v>
      </c>
      <c r="AD14" s="72">
        <f t="shared" si="0"/>
        <v>27</v>
      </c>
      <c r="AE14" s="73">
        <f t="shared" si="0"/>
        <v>28</v>
      </c>
      <c r="AF14" s="73">
        <f t="shared" si="0"/>
        <v>29</v>
      </c>
      <c r="AG14" s="143">
        <f t="shared" si="0"/>
        <v>30</v>
      </c>
      <c r="AH14" s="72">
        <f t="shared" si="0"/>
        <v>31</v>
      </c>
      <c r="AI14" s="73">
        <f t="shared" si="0"/>
        <v>32</v>
      </c>
      <c r="AJ14" s="73">
        <f t="shared" si="0"/>
        <v>33</v>
      </c>
      <c r="AK14" s="73">
        <f t="shared" si="0"/>
        <v>34</v>
      </c>
      <c r="AL14" s="143">
        <f t="shared" si="0"/>
        <v>35</v>
      </c>
      <c r="AM14" s="72">
        <f t="shared" si="0"/>
        <v>36</v>
      </c>
      <c r="AN14" s="73">
        <f t="shared" si="0"/>
        <v>37</v>
      </c>
      <c r="AO14" s="73">
        <f t="shared" si="0"/>
        <v>38</v>
      </c>
      <c r="AP14" s="74">
        <f t="shared" si="0"/>
        <v>39</v>
      </c>
      <c r="AQ14" s="72">
        <f t="shared" si="0"/>
        <v>40</v>
      </c>
      <c r="AR14" s="73">
        <f t="shared" si="0"/>
        <v>41</v>
      </c>
      <c r="AS14" s="73">
        <f t="shared" si="0"/>
        <v>42</v>
      </c>
      <c r="AT14" s="143">
        <f t="shared" si="0"/>
        <v>43</v>
      </c>
      <c r="AU14" s="72">
        <f t="shared" si="0"/>
        <v>44</v>
      </c>
      <c r="AV14" s="73">
        <f t="shared" si="0"/>
        <v>45</v>
      </c>
      <c r="AW14" s="73">
        <f t="shared" si="0"/>
        <v>46</v>
      </c>
      <c r="AX14" s="73">
        <f t="shared" si="0"/>
        <v>47</v>
      </c>
      <c r="AY14" s="143">
        <f t="shared" si="0"/>
        <v>48</v>
      </c>
      <c r="AZ14" s="144">
        <f t="shared" si="0"/>
        <v>49</v>
      </c>
      <c r="BA14" s="73">
        <f t="shared" si="0"/>
        <v>50</v>
      </c>
      <c r="BB14" s="73">
        <f t="shared" si="0"/>
        <v>51</v>
      </c>
      <c r="BC14" s="143">
        <f t="shared" si="0"/>
        <v>52</v>
      </c>
    </row>
    <row r="15" spans="1:55" ht="21.75" customHeight="1">
      <c r="A15" s="32"/>
      <c r="B15" s="33"/>
      <c r="C15" s="75" t="s">
        <v>28</v>
      </c>
      <c r="D15" s="76"/>
      <c r="E15" s="77"/>
      <c r="F15" s="77"/>
      <c r="G15" s="78"/>
      <c r="H15" s="76"/>
      <c r="I15" s="77"/>
      <c r="J15" s="77"/>
      <c r="K15" s="77"/>
      <c r="L15" s="78"/>
      <c r="M15" s="79"/>
      <c r="N15" s="77"/>
      <c r="O15" s="77">
        <v>18</v>
      </c>
      <c r="P15" s="80"/>
      <c r="Q15" s="76"/>
      <c r="R15" s="77"/>
      <c r="S15" s="77"/>
      <c r="T15" s="77"/>
      <c r="U15" s="78"/>
      <c r="V15" s="79" t="s">
        <v>29</v>
      </c>
      <c r="W15" s="77" t="s">
        <v>29</v>
      </c>
      <c r="X15" s="77" t="s">
        <v>30</v>
      </c>
      <c r="Y15" s="80" t="s">
        <v>30</v>
      </c>
      <c r="Z15" s="76"/>
      <c r="AA15" s="77"/>
      <c r="AB15" s="77"/>
      <c r="AC15" s="78"/>
      <c r="AD15" s="76"/>
      <c r="AE15" s="77"/>
      <c r="AF15" s="77"/>
      <c r="AG15" s="78"/>
      <c r="AH15" s="76"/>
      <c r="AI15" s="77">
        <v>18</v>
      </c>
      <c r="AJ15" s="77"/>
      <c r="AK15" s="77"/>
      <c r="AL15" s="78"/>
      <c r="AM15" s="76"/>
      <c r="AN15" s="77"/>
      <c r="AO15" s="77"/>
      <c r="AP15" s="81"/>
      <c r="AQ15" s="82"/>
      <c r="AR15" s="77" t="s">
        <v>29</v>
      </c>
      <c r="AS15" s="77" t="s">
        <v>29</v>
      </c>
      <c r="AT15" s="78" t="s">
        <v>30</v>
      </c>
      <c r="AU15" s="76" t="s">
        <v>30</v>
      </c>
      <c r="AV15" s="77" t="s">
        <v>30</v>
      </c>
      <c r="AW15" s="77" t="s">
        <v>30</v>
      </c>
      <c r="AX15" s="77" t="s">
        <v>30</v>
      </c>
      <c r="AY15" s="78" t="s">
        <v>30</v>
      </c>
      <c r="AZ15" s="79" t="s">
        <v>30</v>
      </c>
      <c r="BA15" s="77" t="s">
        <v>30</v>
      </c>
      <c r="BB15" s="77" t="s">
        <v>30</v>
      </c>
      <c r="BC15" s="78" t="s">
        <v>30</v>
      </c>
    </row>
    <row r="16" spans="1:55" s="17" customFormat="1" ht="21" thickBot="1">
      <c r="A16" s="34"/>
      <c r="B16" s="35"/>
      <c r="C16" s="83" t="s">
        <v>31</v>
      </c>
      <c r="D16" s="84"/>
      <c r="E16" s="85"/>
      <c r="F16" s="85"/>
      <c r="G16" s="86"/>
      <c r="H16" s="84"/>
      <c r="I16" s="85"/>
      <c r="J16" s="85"/>
      <c r="K16" s="85"/>
      <c r="L16" s="86"/>
      <c r="M16" s="87"/>
      <c r="N16" s="85"/>
      <c r="O16" s="85">
        <v>18</v>
      </c>
      <c r="P16" s="88"/>
      <c r="Q16" s="84"/>
      <c r="R16" s="85"/>
      <c r="S16" s="85"/>
      <c r="T16" s="85"/>
      <c r="U16" s="86"/>
      <c r="V16" s="87" t="s">
        <v>29</v>
      </c>
      <c r="W16" s="85" t="s">
        <v>29</v>
      </c>
      <c r="X16" s="85" t="s">
        <v>30</v>
      </c>
      <c r="Y16" s="88" t="s">
        <v>30</v>
      </c>
      <c r="Z16" s="89" t="s">
        <v>32</v>
      </c>
      <c r="AA16" s="90" t="s">
        <v>32</v>
      </c>
      <c r="AB16" s="90" t="s">
        <v>32</v>
      </c>
      <c r="AC16" s="91" t="s">
        <v>32</v>
      </c>
      <c r="AD16" s="89" t="s">
        <v>32</v>
      </c>
      <c r="AE16" s="90" t="s">
        <v>33</v>
      </c>
      <c r="AF16" s="90" t="s">
        <v>33</v>
      </c>
      <c r="AG16" s="91" t="s">
        <v>33</v>
      </c>
      <c r="AH16" s="89" t="s">
        <v>33</v>
      </c>
      <c r="AI16" s="90" t="s">
        <v>33</v>
      </c>
      <c r="AJ16" s="90" t="s">
        <v>33</v>
      </c>
      <c r="AK16" s="90" t="s">
        <v>33</v>
      </c>
      <c r="AL16" s="91" t="s">
        <v>33</v>
      </c>
      <c r="AM16" s="89" t="s">
        <v>33</v>
      </c>
      <c r="AN16" s="90" t="s">
        <v>33</v>
      </c>
      <c r="AO16" s="137" t="s">
        <v>163</v>
      </c>
      <c r="AP16" s="137" t="s">
        <v>163</v>
      </c>
      <c r="AQ16" s="84"/>
      <c r="AR16" s="85"/>
      <c r="AS16" s="85"/>
      <c r="AT16" s="86"/>
      <c r="AU16" s="84"/>
      <c r="AV16" s="85"/>
      <c r="AW16" s="85"/>
      <c r="AX16" s="85"/>
      <c r="AY16" s="86"/>
      <c r="AZ16" s="87"/>
      <c r="BA16" s="85"/>
      <c r="BB16" s="85"/>
      <c r="BC16" s="86"/>
    </row>
    <row r="17" spans="3:57" s="36" customFormat="1" ht="15.75">
      <c r="C17" s="92" t="s">
        <v>34</v>
      </c>
      <c r="D17" s="93"/>
      <c r="E17" s="93"/>
      <c r="F17" s="93"/>
      <c r="G17" s="94"/>
      <c r="H17" s="92" t="s">
        <v>35</v>
      </c>
      <c r="I17" s="92"/>
      <c r="J17" s="92"/>
      <c r="K17" s="95" t="s">
        <v>29</v>
      </c>
      <c r="L17" s="92" t="s">
        <v>36</v>
      </c>
      <c r="M17" s="92"/>
      <c r="N17" s="92"/>
      <c r="O17" s="92"/>
      <c r="P17" s="96" t="s">
        <v>30</v>
      </c>
      <c r="Q17" s="92" t="s">
        <v>38</v>
      </c>
      <c r="R17" s="92"/>
      <c r="S17" s="97"/>
      <c r="T17" s="98" t="s">
        <v>32</v>
      </c>
      <c r="U17" s="92" t="s">
        <v>37</v>
      </c>
      <c r="V17" s="92"/>
      <c r="W17" s="92"/>
      <c r="X17" s="97"/>
      <c r="Y17" s="98" t="s">
        <v>33</v>
      </c>
      <c r="Z17" s="441" t="s">
        <v>106</v>
      </c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99"/>
      <c r="AL17" s="135" t="s">
        <v>163</v>
      </c>
      <c r="AM17" s="136" t="s">
        <v>164</v>
      </c>
      <c r="AN17" s="100"/>
      <c r="AO17" s="100"/>
      <c r="AP17" s="93"/>
      <c r="AQ17" s="93"/>
      <c r="AR17" s="131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37"/>
      <c r="BE17" s="37"/>
    </row>
    <row r="18" spans="2:57" s="126" customFormat="1" ht="30" customHeight="1" thickBot="1">
      <c r="B18" s="418" t="s">
        <v>39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W18" s="320" t="s">
        <v>40</v>
      </c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127"/>
      <c r="AJ18" s="128"/>
      <c r="AK18" s="423" t="s">
        <v>180</v>
      </c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129"/>
    </row>
    <row r="19" spans="3:57" s="39" customFormat="1" ht="22.5" customHeight="1" thickBot="1">
      <c r="C19" s="388" t="s">
        <v>15</v>
      </c>
      <c r="D19" s="392" t="s">
        <v>41</v>
      </c>
      <c r="E19" s="393"/>
      <c r="F19" s="396" t="s">
        <v>42</v>
      </c>
      <c r="G19" s="393"/>
      <c r="H19" s="392" t="s">
        <v>43</v>
      </c>
      <c r="I19" s="393"/>
      <c r="J19" s="398" t="s">
        <v>175</v>
      </c>
      <c r="K19" s="399"/>
      <c r="L19" s="435" t="s">
        <v>174</v>
      </c>
      <c r="M19" s="436"/>
      <c r="N19" s="437"/>
      <c r="O19" s="432" t="s">
        <v>44</v>
      </c>
      <c r="P19" s="433"/>
      <c r="Q19" s="443" t="s">
        <v>45</v>
      </c>
      <c r="R19" s="444"/>
      <c r="S19" s="38"/>
      <c r="T19" s="38"/>
      <c r="U19" s="38"/>
      <c r="V19" s="38"/>
      <c r="W19" s="344" t="s">
        <v>46</v>
      </c>
      <c r="X19" s="345"/>
      <c r="Y19" s="345"/>
      <c r="Z19" s="345"/>
      <c r="AA19" s="345"/>
      <c r="AB19" s="346"/>
      <c r="AC19" s="424" t="s">
        <v>47</v>
      </c>
      <c r="AD19" s="424"/>
      <c r="AE19" s="424"/>
      <c r="AF19" s="363" t="s">
        <v>48</v>
      </c>
      <c r="AG19" s="364"/>
      <c r="AH19" s="365"/>
      <c r="AI19" s="69"/>
      <c r="AJ19" s="69"/>
      <c r="AK19" s="363" t="s">
        <v>49</v>
      </c>
      <c r="AL19" s="364"/>
      <c r="AM19" s="364"/>
      <c r="AN19" s="364"/>
      <c r="AO19" s="364"/>
      <c r="AP19" s="364"/>
      <c r="AQ19" s="364"/>
      <c r="AR19" s="365"/>
      <c r="AS19" s="426" t="s">
        <v>167</v>
      </c>
      <c r="AT19" s="427"/>
      <c r="AU19" s="427"/>
      <c r="AV19" s="427"/>
      <c r="AW19" s="427"/>
      <c r="AX19" s="427"/>
      <c r="AY19" s="427"/>
      <c r="AZ19" s="427"/>
      <c r="BA19" s="428"/>
      <c r="BB19" s="282" t="s">
        <v>47</v>
      </c>
      <c r="BC19" s="283"/>
      <c r="BD19" s="405"/>
      <c r="BE19" s="38"/>
    </row>
    <row r="20" spans="3:57" s="39" customFormat="1" ht="18.75" customHeight="1" thickBot="1">
      <c r="C20" s="389"/>
      <c r="D20" s="394"/>
      <c r="E20" s="395"/>
      <c r="F20" s="397"/>
      <c r="G20" s="395"/>
      <c r="H20" s="394"/>
      <c r="I20" s="395"/>
      <c r="J20" s="400"/>
      <c r="K20" s="401"/>
      <c r="L20" s="438"/>
      <c r="M20" s="439"/>
      <c r="N20" s="440"/>
      <c r="O20" s="434"/>
      <c r="P20" s="434"/>
      <c r="Q20" s="445"/>
      <c r="R20" s="446"/>
      <c r="S20" s="38"/>
      <c r="T20" s="38"/>
      <c r="U20" s="38"/>
      <c r="V20" s="38"/>
      <c r="W20" s="347"/>
      <c r="X20" s="348"/>
      <c r="Y20" s="348"/>
      <c r="Z20" s="348"/>
      <c r="AA20" s="348"/>
      <c r="AB20" s="349"/>
      <c r="AC20" s="425"/>
      <c r="AD20" s="425"/>
      <c r="AE20" s="425"/>
      <c r="AF20" s="366"/>
      <c r="AG20" s="367"/>
      <c r="AH20" s="368"/>
      <c r="AI20" s="69"/>
      <c r="AJ20" s="69"/>
      <c r="AK20" s="366"/>
      <c r="AL20" s="367"/>
      <c r="AM20" s="367"/>
      <c r="AN20" s="367"/>
      <c r="AO20" s="367"/>
      <c r="AP20" s="367"/>
      <c r="AQ20" s="367"/>
      <c r="AR20" s="368"/>
      <c r="AS20" s="429"/>
      <c r="AT20" s="430"/>
      <c r="AU20" s="430"/>
      <c r="AV20" s="430"/>
      <c r="AW20" s="430"/>
      <c r="AX20" s="430"/>
      <c r="AY20" s="430"/>
      <c r="AZ20" s="430"/>
      <c r="BA20" s="431"/>
      <c r="BB20" s="282"/>
      <c r="BC20" s="283"/>
      <c r="BD20" s="405"/>
      <c r="BE20" s="38"/>
    </row>
    <row r="21" spans="3:57" s="39" customFormat="1" ht="18.75" thickBot="1">
      <c r="C21" s="147" t="s">
        <v>28</v>
      </c>
      <c r="D21" s="390">
        <v>36</v>
      </c>
      <c r="E21" s="391"/>
      <c r="F21" s="390">
        <v>4</v>
      </c>
      <c r="G21" s="391"/>
      <c r="H21" s="402"/>
      <c r="I21" s="402"/>
      <c r="J21" s="390"/>
      <c r="K21" s="391"/>
      <c r="L21" s="407"/>
      <c r="M21" s="408"/>
      <c r="N21" s="409"/>
      <c r="O21" s="416">
        <v>12</v>
      </c>
      <c r="P21" s="417"/>
      <c r="Q21" s="390">
        <v>52</v>
      </c>
      <c r="R21" s="391"/>
      <c r="S21" s="38"/>
      <c r="T21" s="38"/>
      <c r="U21" s="38"/>
      <c r="V21" s="38"/>
      <c r="W21" s="369" t="s">
        <v>171</v>
      </c>
      <c r="X21" s="370"/>
      <c r="Y21" s="370"/>
      <c r="Z21" s="370"/>
      <c r="AA21" s="370"/>
      <c r="AB21" s="371"/>
      <c r="AC21" s="350">
        <v>4</v>
      </c>
      <c r="AD21" s="351"/>
      <c r="AE21" s="352"/>
      <c r="AF21" s="350">
        <v>5</v>
      </c>
      <c r="AG21" s="351"/>
      <c r="AH21" s="352"/>
      <c r="AI21" s="69"/>
      <c r="AJ21" s="69"/>
      <c r="AK21" s="410" t="s">
        <v>106</v>
      </c>
      <c r="AL21" s="411"/>
      <c r="AM21" s="411"/>
      <c r="AN21" s="411"/>
      <c r="AO21" s="411"/>
      <c r="AP21" s="411"/>
      <c r="AQ21" s="411"/>
      <c r="AR21" s="412"/>
      <c r="AS21" s="410" t="s">
        <v>50</v>
      </c>
      <c r="AT21" s="411"/>
      <c r="AU21" s="411"/>
      <c r="AV21" s="411"/>
      <c r="AW21" s="411"/>
      <c r="AX21" s="411"/>
      <c r="AY21" s="411"/>
      <c r="AZ21" s="411"/>
      <c r="BA21" s="412"/>
      <c r="BB21" s="403">
        <v>4</v>
      </c>
      <c r="BC21" s="404"/>
      <c r="BD21" s="405"/>
      <c r="BE21" s="38"/>
    </row>
    <row r="22" spans="3:57" s="39" customFormat="1" ht="18.75" thickBot="1">
      <c r="C22" s="146" t="s">
        <v>31</v>
      </c>
      <c r="D22" s="318">
        <v>18</v>
      </c>
      <c r="E22" s="319"/>
      <c r="F22" s="318">
        <v>2</v>
      </c>
      <c r="G22" s="319"/>
      <c r="H22" s="318">
        <v>5</v>
      </c>
      <c r="I22" s="319"/>
      <c r="J22" s="318">
        <v>2</v>
      </c>
      <c r="K22" s="319"/>
      <c r="L22" s="318">
        <v>10</v>
      </c>
      <c r="M22" s="378"/>
      <c r="N22" s="319"/>
      <c r="O22" s="318">
        <v>2</v>
      </c>
      <c r="P22" s="319"/>
      <c r="Q22" s="318">
        <v>39</v>
      </c>
      <c r="R22" s="319"/>
      <c r="S22" s="38"/>
      <c r="T22" s="38"/>
      <c r="U22" s="38"/>
      <c r="V22" s="38"/>
      <c r="W22" s="372"/>
      <c r="X22" s="373"/>
      <c r="Y22" s="373"/>
      <c r="Z22" s="373"/>
      <c r="AA22" s="373"/>
      <c r="AB22" s="374"/>
      <c r="AC22" s="353"/>
      <c r="AD22" s="354"/>
      <c r="AE22" s="355"/>
      <c r="AF22" s="353"/>
      <c r="AG22" s="354"/>
      <c r="AH22" s="355"/>
      <c r="AI22" s="69"/>
      <c r="AJ22" s="69"/>
      <c r="AK22" s="413"/>
      <c r="AL22" s="414"/>
      <c r="AM22" s="414"/>
      <c r="AN22" s="414"/>
      <c r="AO22" s="414"/>
      <c r="AP22" s="414"/>
      <c r="AQ22" s="414"/>
      <c r="AR22" s="415"/>
      <c r="AS22" s="413"/>
      <c r="AT22" s="414"/>
      <c r="AU22" s="414"/>
      <c r="AV22" s="414"/>
      <c r="AW22" s="414"/>
      <c r="AX22" s="414"/>
      <c r="AY22" s="414"/>
      <c r="AZ22" s="414"/>
      <c r="BA22" s="415"/>
      <c r="BB22" s="403"/>
      <c r="BC22" s="404"/>
      <c r="BD22" s="405"/>
      <c r="BE22" s="38"/>
    </row>
    <row r="23" spans="1:57" s="40" customFormat="1" ht="30" customHeight="1" thickBot="1">
      <c r="A23" s="41"/>
      <c r="B23" s="41"/>
      <c r="C23" s="320" t="s">
        <v>51</v>
      </c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</row>
    <row r="24" spans="1:57" s="40" customFormat="1" ht="39.75" customHeight="1" thickBot="1">
      <c r="A24" s="32"/>
      <c r="B24" s="32"/>
      <c r="C24" s="288" t="s">
        <v>52</v>
      </c>
      <c r="D24" s="289"/>
      <c r="E24" s="290"/>
      <c r="F24" s="297" t="s">
        <v>166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9"/>
      <c r="T24" s="382" t="s">
        <v>53</v>
      </c>
      <c r="U24" s="383"/>
      <c r="V24" s="383"/>
      <c r="W24" s="383"/>
      <c r="X24" s="383"/>
      <c r="Y24" s="383"/>
      <c r="Z24" s="383"/>
      <c r="AA24" s="384"/>
      <c r="AB24" s="334" t="s">
        <v>54</v>
      </c>
      <c r="AC24" s="335"/>
      <c r="AD24" s="181" t="s">
        <v>55</v>
      </c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321" t="s">
        <v>56</v>
      </c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3"/>
    </row>
    <row r="25" spans="1:57" s="40" customFormat="1" ht="21" thickBot="1">
      <c r="A25" s="32"/>
      <c r="B25" s="32"/>
      <c r="C25" s="291"/>
      <c r="D25" s="292"/>
      <c r="E25" s="293"/>
      <c r="F25" s="300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2"/>
      <c r="T25" s="306" t="s">
        <v>57</v>
      </c>
      <c r="U25" s="307"/>
      <c r="V25" s="306" t="s">
        <v>58</v>
      </c>
      <c r="W25" s="307"/>
      <c r="X25" s="340" t="s">
        <v>59</v>
      </c>
      <c r="Y25" s="341"/>
      <c r="Z25" s="310" t="s">
        <v>60</v>
      </c>
      <c r="AA25" s="379"/>
      <c r="AB25" s="336"/>
      <c r="AC25" s="337"/>
      <c r="AD25" s="385" t="s">
        <v>61</v>
      </c>
      <c r="AE25" s="307"/>
      <c r="AF25" s="331" t="s">
        <v>62</v>
      </c>
      <c r="AG25" s="332"/>
      <c r="AH25" s="332"/>
      <c r="AI25" s="332"/>
      <c r="AJ25" s="332"/>
      <c r="AK25" s="332"/>
      <c r="AL25" s="332"/>
      <c r="AM25" s="333"/>
      <c r="AN25" s="356" t="s">
        <v>63</v>
      </c>
      <c r="AO25" s="357"/>
      <c r="AP25" s="324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6"/>
    </row>
    <row r="26" spans="1:57" s="40" customFormat="1" ht="21" thickBot="1">
      <c r="A26" s="32"/>
      <c r="B26" s="32"/>
      <c r="C26" s="291"/>
      <c r="D26" s="292"/>
      <c r="E26" s="293"/>
      <c r="F26" s="300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2"/>
      <c r="T26" s="306"/>
      <c r="U26" s="307"/>
      <c r="V26" s="306"/>
      <c r="W26" s="307"/>
      <c r="X26" s="340"/>
      <c r="Y26" s="341"/>
      <c r="Z26" s="310"/>
      <c r="AA26" s="379"/>
      <c r="AB26" s="336"/>
      <c r="AC26" s="337"/>
      <c r="AD26" s="386"/>
      <c r="AE26" s="307"/>
      <c r="AF26" s="291" t="s">
        <v>64</v>
      </c>
      <c r="AG26" s="293"/>
      <c r="AH26" s="360" t="s">
        <v>65</v>
      </c>
      <c r="AI26" s="361"/>
      <c r="AJ26" s="361"/>
      <c r="AK26" s="361"/>
      <c r="AL26" s="361"/>
      <c r="AM26" s="362"/>
      <c r="AN26" s="356"/>
      <c r="AO26" s="357"/>
      <c r="AP26" s="282" t="s">
        <v>66</v>
      </c>
      <c r="AQ26" s="283"/>
      <c r="AR26" s="283"/>
      <c r="AS26" s="283"/>
      <c r="AT26" s="283"/>
      <c r="AU26" s="283"/>
      <c r="AV26" s="283"/>
      <c r="AW26" s="284"/>
      <c r="AX26" s="282" t="s">
        <v>67</v>
      </c>
      <c r="AY26" s="283"/>
      <c r="AZ26" s="283"/>
      <c r="BA26" s="283"/>
      <c r="BB26" s="283"/>
      <c r="BC26" s="283"/>
      <c r="BD26" s="283"/>
      <c r="BE26" s="284"/>
    </row>
    <row r="27" spans="1:57" s="40" customFormat="1" ht="21" thickBot="1">
      <c r="A27" s="32"/>
      <c r="B27" s="32"/>
      <c r="C27" s="291"/>
      <c r="D27" s="292"/>
      <c r="E27" s="293"/>
      <c r="F27" s="300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2"/>
      <c r="T27" s="306"/>
      <c r="U27" s="307"/>
      <c r="V27" s="306"/>
      <c r="W27" s="307"/>
      <c r="X27" s="340"/>
      <c r="Y27" s="341"/>
      <c r="Z27" s="310"/>
      <c r="AA27" s="379"/>
      <c r="AB27" s="336"/>
      <c r="AC27" s="337"/>
      <c r="AD27" s="386"/>
      <c r="AE27" s="307"/>
      <c r="AF27" s="291"/>
      <c r="AG27" s="293"/>
      <c r="AH27" s="306" t="s">
        <v>68</v>
      </c>
      <c r="AI27" s="307"/>
      <c r="AJ27" s="306" t="s">
        <v>69</v>
      </c>
      <c r="AK27" s="307"/>
      <c r="AL27" s="310" t="s">
        <v>70</v>
      </c>
      <c r="AM27" s="311"/>
      <c r="AN27" s="356"/>
      <c r="AO27" s="357"/>
      <c r="AP27" s="315" t="s">
        <v>71</v>
      </c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7"/>
    </row>
    <row r="28" spans="1:57" s="40" customFormat="1" ht="21" thickBot="1">
      <c r="A28" s="32"/>
      <c r="B28" s="32"/>
      <c r="C28" s="291"/>
      <c r="D28" s="292"/>
      <c r="E28" s="293"/>
      <c r="F28" s="300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2"/>
      <c r="T28" s="306"/>
      <c r="U28" s="307"/>
      <c r="V28" s="306"/>
      <c r="W28" s="307"/>
      <c r="X28" s="340"/>
      <c r="Y28" s="341"/>
      <c r="Z28" s="310"/>
      <c r="AA28" s="379"/>
      <c r="AB28" s="336"/>
      <c r="AC28" s="337"/>
      <c r="AD28" s="386"/>
      <c r="AE28" s="307"/>
      <c r="AF28" s="291"/>
      <c r="AG28" s="293"/>
      <c r="AH28" s="306"/>
      <c r="AI28" s="307"/>
      <c r="AJ28" s="306"/>
      <c r="AK28" s="307"/>
      <c r="AL28" s="312"/>
      <c r="AM28" s="311"/>
      <c r="AN28" s="356"/>
      <c r="AO28" s="357"/>
      <c r="AP28" s="285">
        <v>1</v>
      </c>
      <c r="AQ28" s="286"/>
      <c r="AR28" s="286"/>
      <c r="AS28" s="287"/>
      <c r="AT28" s="285">
        <v>2</v>
      </c>
      <c r="AU28" s="286"/>
      <c r="AV28" s="286"/>
      <c r="AW28" s="287"/>
      <c r="AX28" s="285">
        <v>3</v>
      </c>
      <c r="AY28" s="327"/>
      <c r="AZ28" s="327"/>
      <c r="BA28" s="328"/>
      <c r="BB28" s="285">
        <v>4</v>
      </c>
      <c r="BC28" s="286"/>
      <c r="BD28" s="286"/>
      <c r="BE28" s="287"/>
    </row>
    <row r="29" spans="1:57" s="40" customFormat="1" ht="24" customHeight="1" thickBot="1">
      <c r="A29" s="32"/>
      <c r="B29" s="32"/>
      <c r="C29" s="291"/>
      <c r="D29" s="292"/>
      <c r="E29" s="293"/>
      <c r="F29" s="300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2"/>
      <c r="T29" s="306"/>
      <c r="U29" s="307"/>
      <c r="V29" s="306"/>
      <c r="W29" s="307"/>
      <c r="X29" s="340"/>
      <c r="Y29" s="341"/>
      <c r="Z29" s="310"/>
      <c r="AA29" s="379"/>
      <c r="AB29" s="336"/>
      <c r="AC29" s="337"/>
      <c r="AD29" s="386"/>
      <c r="AE29" s="307"/>
      <c r="AF29" s="291"/>
      <c r="AG29" s="293"/>
      <c r="AH29" s="306"/>
      <c r="AI29" s="307"/>
      <c r="AJ29" s="306"/>
      <c r="AK29" s="307"/>
      <c r="AL29" s="312"/>
      <c r="AM29" s="311"/>
      <c r="AN29" s="356"/>
      <c r="AO29" s="357"/>
      <c r="AP29" s="282" t="s">
        <v>72</v>
      </c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4"/>
    </row>
    <row r="30" spans="1:57" s="40" customFormat="1" ht="45" customHeight="1" thickBot="1">
      <c r="A30" s="32"/>
      <c r="B30" s="32"/>
      <c r="C30" s="294"/>
      <c r="D30" s="295"/>
      <c r="E30" s="296"/>
      <c r="F30" s="303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5"/>
      <c r="T30" s="308"/>
      <c r="U30" s="309"/>
      <c r="V30" s="308"/>
      <c r="W30" s="309"/>
      <c r="X30" s="342"/>
      <c r="Y30" s="343"/>
      <c r="Z30" s="380"/>
      <c r="AA30" s="381"/>
      <c r="AB30" s="338"/>
      <c r="AC30" s="339"/>
      <c r="AD30" s="387"/>
      <c r="AE30" s="309"/>
      <c r="AF30" s="294"/>
      <c r="AG30" s="296"/>
      <c r="AH30" s="308"/>
      <c r="AI30" s="309"/>
      <c r="AJ30" s="308"/>
      <c r="AK30" s="309"/>
      <c r="AL30" s="313"/>
      <c r="AM30" s="314"/>
      <c r="AN30" s="358"/>
      <c r="AO30" s="359"/>
      <c r="AP30" s="285">
        <v>18</v>
      </c>
      <c r="AQ30" s="286"/>
      <c r="AR30" s="286"/>
      <c r="AS30" s="287"/>
      <c r="AT30" s="285">
        <v>18</v>
      </c>
      <c r="AU30" s="286"/>
      <c r="AV30" s="286"/>
      <c r="AW30" s="287"/>
      <c r="AX30" s="285">
        <v>18</v>
      </c>
      <c r="AY30" s="286"/>
      <c r="AZ30" s="286"/>
      <c r="BA30" s="287"/>
      <c r="BB30" s="285">
        <v>18</v>
      </c>
      <c r="BC30" s="286"/>
      <c r="BD30" s="286"/>
      <c r="BE30" s="287"/>
    </row>
    <row r="31" spans="3:57" s="145" customFormat="1" ht="15.75" customHeight="1" thickBot="1">
      <c r="C31" s="273">
        <v>1</v>
      </c>
      <c r="D31" s="274"/>
      <c r="E31" s="275"/>
      <c r="F31" s="276">
        <v>2</v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8"/>
      <c r="T31" s="329">
        <v>3</v>
      </c>
      <c r="U31" s="330"/>
      <c r="V31" s="191">
        <v>4</v>
      </c>
      <c r="W31" s="192"/>
      <c r="X31" s="191">
        <v>5</v>
      </c>
      <c r="Y31" s="192"/>
      <c r="Z31" s="191">
        <v>6</v>
      </c>
      <c r="AA31" s="192"/>
      <c r="AB31" s="191">
        <v>7</v>
      </c>
      <c r="AC31" s="192"/>
      <c r="AD31" s="191">
        <v>8</v>
      </c>
      <c r="AE31" s="192"/>
      <c r="AF31" s="191">
        <v>9</v>
      </c>
      <c r="AG31" s="192"/>
      <c r="AH31" s="191">
        <v>10</v>
      </c>
      <c r="AI31" s="192"/>
      <c r="AJ31" s="191">
        <v>11</v>
      </c>
      <c r="AK31" s="192"/>
      <c r="AL31" s="191">
        <v>12</v>
      </c>
      <c r="AM31" s="192"/>
      <c r="AN31" s="191">
        <v>13</v>
      </c>
      <c r="AO31" s="192"/>
      <c r="AP31" s="191">
        <v>14</v>
      </c>
      <c r="AQ31" s="192"/>
      <c r="AR31" s="191">
        <v>15</v>
      </c>
      <c r="AS31" s="192"/>
      <c r="AT31" s="191">
        <v>16</v>
      </c>
      <c r="AU31" s="192"/>
      <c r="AV31" s="191">
        <v>17</v>
      </c>
      <c r="AW31" s="192"/>
      <c r="AX31" s="191">
        <v>18</v>
      </c>
      <c r="AY31" s="192"/>
      <c r="AZ31" s="191">
        <v>19</v>
      </c>
      <c r="BA31" s="192"/>
      <c r="BB31" s="191">
        <v>20</v>
      </c>
      <c r="BC31" s="192"/>
      <c r="BD31" s="191">
        <v>21</v>
      </c>
      <c r="BE31" s="192"/>
    </row>
    <row r="32" spans="1:57" s="42" customFormat="1" ht="25.5" customHeight="1" thickBot="1">
      <c r="A32" s="43"/>
      <c r="C32" s="242" t="s">
        <v>73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4"/>
      <c r="U32" s="244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5"/>
    </row>
    <row r="33" spans="1:57" s="42" customFormat="1" ht="25.5" customHeight="1" thickBot="1">
      <c r="A33" s="43"/>
      <c r="C33" s="242" t="s">
        <v>74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4"/>
      <c r="U33" s="244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5"/>
    </row>
    <row r="34" spans="3:57" s="44" customFormat="1" ht="45.75" customHeight="1">
      <c r="C34" s="203" t="s">
        <v>75</v>
      </c>
      <c r="D34" s="204"/>
      <c r="E34" s="205"/>
      <c r="F34" s="272" t="s">
        <v>139</v>
      </c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187">
        <v>1</v>
      </c>
      <c r="U34" s="184"/>
      <c r="V34" s="184"/>
      <c r="W34" s="184"/>
      <c r="X34" s="184"/>
      <c r="Y34" s="184"/>
      <c r="Z34" s="184">
        <v>1</v>
      </c>
      <c r="AA34" s="185"/>
      <c r="AB34" s="186">
        <v>4</v>
      </c>
      <c r="AC34" s="186"/>
      <c r="AD34" s="187">
        <f aca="true" t="shared" si="1" ref="AD34:AD39">AB34*30</f>
        <v>120</v>
      </c>
      <c r="AE34" s="185"/>
      <c r="AF34" s="189">
        <f>AH34+AJ34+AL34</f>
        <v>54</v>
      </c>
      <c r="AG34" s="184"/>
      <c r="AH34" s="184">
        <v>36</v>
      </c>
      <c r="AI34" s="184"/>
      <c r="AJ34" s="184"/>
      <c r="AK34" s="184"/>
      <c r="AL34" s="184">
        <v>18</v>
      </c>
      <c r="AM34" s="184"/>
      <c r="AN34" s="184">
        <f aca="true" t="shared" si="2" ref="AN34:AN39">AD34-AF34</f>
        <v>66</v>
      </c>
      <c r="AO34" s="185"/>
      <c r="AP34" s="190">
        <v>3</v>
      </c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</row>
    <row r="35" spans="3:57" s="44" customFormat="1" ht="45.75" customHeight="1">
      <c r="C35" s="203" t="s">
        <v>76</v>
      </c>
      <c r="D35" s="204"/>
      <c r="E35" s="205"/>
      <c r="F35" s="259" t="s">
        <v>114</v>
      </c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1"/>
      <c r="T35" s="262"/>
      <c r="U35" s="263"/>
      <c r="V35" s="173">
        <v>1</v>
      </c>
      <c r="W35" s="173"/>
      <c r="X35" s="173"/>
      <c r="Y35" s="173"/>
      <c r="Z35" s="173">
        <v>1</v>
      </c>
      <c r="AA35" s="188"/>
      <c r="AB35" s="160">
        <v>3</v>
      </c>
      <c r="AC35" s="161"/>
      <c r="AD35" s="199">
        <f t="shared" si="1"/>
        <v>90</v>
      </c>
      <c r="AE35" s="188"/>
      <c r="AF35" s="172">
        <f>AH35+AJ35+AL35</f>
        <v>54</v>
      </c>
      <c r="AG35" s="173"/>
      <c r="AH35" s="173">
        <v>36</v>
      </c>
      <c r="AI35" s="173"/>
      <c r="AJ35" s="173">
        <v>18</v>
      </c>
      <c r="AK35" s="173"/>
      <c r="AL35" s="271"/>
      <c r="AM35" s="271"/>
      <c r="AN35" s="173">
        <f t="shared" si="2"/>
        <v>36</v>
      </c>
      <c r="AO35" s="188"/>
      <c r="AP35" s="160">
        <v>3</v>
      </c>
      <c r="AQ35" s="161"/>
      <c r="AR35" s="161"/>
      <c r="AS35" s="162"/>
      <c r="AT35" s="160"/>
      <c r="AU35" s="161"/>
      <c r="AV35" s="161"/>
      <c r="AW35" s="162"/>
      <c r="AX35" s="279"/>
      <c r="AY35" s="280"/>
      <c r="AZ35" s="280"/>
      <c r="BA35" s="281"/>
      <c r="BB35" s="279"/>
      <c r="BC35" s="280"/>
      <c r="BD35" s="280"/>
      <c r="BE35" s="281"/>
    </row>
    <row r="36" spans="3:57" s="44" customFormat="1" ht="45.75" customHeight="1">
      <c r="C36" s="203" t="s">
        <v>77</v>
      </c>
      <c r="D36" s="204"/>
      <c r="E36" s="205"/>
      <c r="F36" s="259" t="s">
        <v>121</v>
      </c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1"/>
      <c r="T36" s="262"/>
      <c r="U36" s="263"/>
      <c r="V36" s="173">
        <v>1</v>
      </c>
      <c r="W36" s="173"/>
      <c r="X36" s="173"/>
      <c r="Y36" s="173"/>
      <c r="Z36" s="173">
        <v>1</v>
      </c>
      <c r="AA36" s="188"/>
      <c r="AB36" s="160">
        <v>2</v>
      </c>
      <c r="AC36" s="161"/>
      <c r="AD36" s="199">
        <f t="shared" si="1"/>
        <v>60</v>
      </c>
      <c r="AE36" s="188"/>
      <c r="AF36" s="172">
        <f>AH36+AJ36+AL36</f>
        <v>36</v>
      </c>
      <c r="AG36" s="173"/>
      <c r="AH36" s="173">
        <v>18</v>
      </c>
      <c r="AI36" s="173"/>
      <c r="AJ36" s="173">
        <v>18</v>
      </c>
      <c r="AK36" s="173"/>
      <c r="AL36" s="271"/>
      <c r="AM36" s="271"/>
      <c r="AN36" s="173">
        <f t="shared" si="2"/>
        <v>24</v>
      </c>
      <c r="AO36" s="188"/>
      <c r="AP36" s="160">
        <v>2</v>
      </c>
      <c r="AQ36" s="161"/>
      <c r="AR36" s="161"/>
      <c r="AS36" s="162"/>
      <c r="AT36" s="160"/>
      <c r="AU36" s="161"/>
      <c r="AV36" s="161"/>
      <c r="AW36" s="162"/>
      <c r="AX36" s="160"/>
      <c r="AY36" s="161"/>
      <c r="AZ36" s="161"/>
      <c r="BA36" s="162"/>
      <c r="BB36" s="160"/>
      <c r="BC36" s="161"/>
      <c r="BD36" s="161"/>
      <c r="BE36" s="162"/>
    </row>
    <row r="37" spans="3:57" s="44" customFormat="1" ht="45.75" customHeight="1">
      <c r="C37" s="203" t="s">
        <v>78</v>
      </c>
      <c r="D37" s="204"/>
      <c r="E37" s="205"/>
      <c r="F37" s="237" t="s">
        <v>161</v>
      </c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64"/>
      <c r="U37" s="265"/>
      <c r="V37" s="266" t="s">
        <v>129</v>
      </c>
      <c r="W37" s="266"/>
      <c r="X37" s="266">
        <v>1</v>
      </c>
      <c r="Y37" s="266"/>
      <c r="Z37" s="241">
        <v>1.3</v>
      </c>
      <c r="AA37" s="258"/>
      <c r="AB37" s="267">
        <v>4.5</v>
      </c>
      <c r="AC37" s="268"/>
      <c r="AD37" s="269">
        <f t="shared" si="1"/>
        <v>135</v>
      </c>
      <c r="AE37" s="258"/>
      <c r="AF37" s="270">
        <f>AH37+AJ37+AL37</f>
        <v>108</v>
      </c>
      <c r="AG37" s="241"/>
      <c r="AH37" s="241"/>
      <c r="AI37" s="241"/>
      <c r="AJ37" s="241">
        <v>108</v>
      </c>
      <c r="AK37" s="241"/>
      <c r="AL37" s="171"/>
      <c r="AM37" s="171"/>
      <c r="AN37" s="241">
        <f t="shared" si="2"/>
        <v>27</v>
      </c>
      <c r="AO37" s="258"/>
      <c r="AP37" s="249">
        <v>2</v>
      </c>
      <c r="AQ37" s="250"/>
      <c r="AR37" s="250"/>
      <c r="AS37" s="251"/>
      <c r="AT37" s="249">
        <v>2</v>
      </c>
      <c r="AU37" s="250"/>
      <c r="AV37" s="250"/>
      <c r="AW37" s="251"/>
      <c r="AX37" s="252">
        <v>2</v>
      </c>
      <c r="AY37" s="253"/>
      <c r="AZ37" s="253"/>
      <c r="BA37" s="254"/>
      <c r="BB37" s="255"/>
      <c r="BC37" s="256"/>
      <c r="BD37" s="256"/>
      <c r="BE37" s="257"/>
    </row>
    <row r="38" spans="3:57" s="44" customFormat="1" ht="25.5" customHeight="1">
      <c r="C38" s="203" t="s">
        <v>79</v>
      </c>
      <c r="D38" s="204"/>
      <c r="E38" s="205"/>
      <c r="F38" s="233" t="s">
        <v>111</v>
      </c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  <c r="T38" s="262"/>
      <c r="U38" s="263"/>
      <c r="V38" s="173">
        <v>2</v>
      </c>
      <c r="W38" s="173"/>
      <c r="X38" s="173"/>
      <c r="Y38" s="173"/>
      <c r="Z38" s="173">
        <v>2</v>
      </c>
      <c r="AA38" s="188"/>
      <c r="AB38" s="160">
        <v>3</v>
      </c>
      <c r="AC38" s="161"/>
      <c r="AD38" s="199">
        <f>AB38*30</f>
        <v>90</v>
      </c>
      <c r="AE38" s="188"/>
      <c r="AF38" s="172">
        <f>AH38+AJ38+AL38</f>
        <v>54</v>
      </c>
      <c r="AG38" s="173"/>
      <c r="AH38" s="173">
        <v>18</v>
      </c>
      <c r="AI38" s="173"/>
      <c r="AJ38" s="173">
        <v>36</v>
      </c>
      <c r="AK38" s="173"/>
      <c r="AL38" s="271"/>
      <c r="AM38" s="271"/>
      <c r="AN38" s="173">
        <f>AD38-AF38</f>
        <v>36</v>
      </c>
      <c r="AO38" s="188"/>
      <c r="AP38" s="160"/>
      <c r="AQ38" s="161"/>
      <c r="AR38" s="161"/>
      <c r="AS38" s="162"/>
      <c r="AT38" s="160">
        <v>3</v>
      </c>
      <c r="AU38" s="161"/>
      <c r="AV38" s="161"/>
      <c r="AW38" s="162"/>
      <c r="AX38" s="160"/>
      <c r="AY38" s="161"/>
      <c r="AZ38" s="161"/>
      <c r="BA38" s="162"/>
      <c r="BB38" s="160"/>
      <c r="BC38" s="161"/>
      <c r="BD38" s="161"/>
      <c r="BE38" s="162"/>
    </row>
    <row r="39" spans="3:57" s="44" customFormat="1" ht="25.5" customHeight="1" thickBot="1">
      <c r="C39" s="203" t="s">
        <v>81</v>
      </c>
      <c r="D39" s="204"/>
      <c r="E39" s="205"/>
      <c r="F39" s="237" t="s">
        <v>112</v>
      </c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199"/>
      <c r="U39" s="173"/>
      <c r="V39" s="173">
        <v>3</v>
      </c>
      <c r="W39" s="173"/>
      <c r="X39" s="173">
        <v>3</v>
      </c>
      <c r="Y39" s="173"/>
      <c r="Z39" s="173">
        <v>3</v>
      </c>
      <c r="AA39" s="188"/>
      <c r="AB39" s="160">
        <v>2</v>
      </c>
      <c r="AC39" s="161"/>
      <c r="AD39" s="199">
        <f t="shared" si="1"/>
        <v>60</v>
      </c>
      <c r="AE39" s="188"/>
      <c r="AF39" s="172">
        <f>SUM(AH39:AM39)</f>
        <v>36</v>
      </c>
      <c r="AG39" s="173"/>
      <c r="AH39" s="173">
        <v>18</v>
      </c>
      <c r="AI39" s="173"/>
      <c r="AJ39" s="173">
        <v>18</v>
      </c>
      <c r="AK39" s="173"/>
      <c r="AL39" s="480"/>
      <c r="AM39" s="480"/>
      <c r="AN39" s="246">
        <f t="shared" si="2"/>
        <v>24</v>
      </c>
      <c r="AO39" s="247"/>
      <c r="AP39" s="160"/>
      <c r="AQ39" s="161"/>
      <c r="AR39" s="161"/>
      <c r="AS39" s="162"/>
      <c r="AT39" s="160"/>
      <c r="AU39" s="161"/>
      <c r="AV39" s="161"/>
      <c r="AW39" s="162"/>
      <c r="AX39" s="160">
        <v>2</v>
      </c>
      <c r="AY39" s="161"/>
      <c r="AZ39" s="161"/>
      <c r="BA39" s="162"/>
      <c r="BB39" s="160"/>
      <c r="BC39" s="161"/>
      <c r="BD39" s="161"/>
      <c r="BE39" s="162"/>
    </row>
    <row r="40" spans="3:57" s="31" customFormat="1" ht="24" thickBot="1">
      <c r="C40" s="232" t="s">
        <v>169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174">
        <f>COUNTA(T34:U39)</f>
        <v>1</v>
      </c>
      <c r="U40" s="170"/>
      <c r="V40" s="170">
        <f>COUNTA(V34:W39)+1</f>
        <v>6</v>
      </c>
      <c r="W40" s="170"/>
      <c r="X40" s="170">
        <f>COUNTA(X34:Y39)</f>
        <v>2</v>
      </c>
      <c r="Y40" s="170"/>
      <c r="Z40" s="170">
        <f>COUNTA(Z34:AA39)+1</f>
        <v>7</v>
      </c>
      <c r="AA40" s="208"/>
      <c r="AB40" s="196">
        <f>SUM(AB34:AC39)</f>
        <v>18.5</v>
      </c>
      <c r="AC40" s="197"/>
      <c r="AD40" s="174">
        <f>SUM(AD34:AE39)</f>
        <v>555</v>
      </c>
      <c r="AE40" s="208"/>
      <c r="AF40" s="209">
        <f>SUM(AF34:AG39)</f>
        <v>342</v>
      </c>
      <c r="AG40" s="170"/>
      <c r="AH40" s="170">
        <f>SUM(AH34:AI39)</f>
        <v>126</v>
      </c>
      <c r="AI40" s="170"/>
      <c r="AJ40" s="170">
        <f>SUM(AJ34:AK39)</f>
        <v>198</v>
      </c>
      <c r="AK40" s="170"/>
      <c r="AL40" s="170">
        <f>SUM(AL34:AM39)</f>
        <v>18</v>
      </c>
      <c r="AM40" s="170"/>
      <c r="AN40" s="236">
        <f>SUM(AN34:AO39)</f>
        <v>213</v>
      </c>
      <c r="AO40" s="207"/>
      <c r="AP40" s="195">
        <f>SUM(AP34:AS39)</f>
        <v>10</v>
      </c>
      <c r="AQ40" s="196"/>
      <c r="AR40" s="196"/>
      <c r="AS40" s="197"/>
      <c r="AT40" s="195">
        <f>SUM(AT34:AW39)</f>
        <v>5</v>
      </c>
      <c r="AU40" s="196"/>
      <c r="AV40" s="196"/>
      <c r="AW40" s="197"/>
      <c r="AX40" s="195">
        <f>SUM(AX34:BA39)</f>
        <v>4</v>
      </c>
      <c r="AY40" s="196"/>
      <c r="AZ40" s="196"/>
      <c r="BA40" s="197"/>
      <c r="BB40" s="206">
        <f>SUM(BB35:BE39)</f>
        <v>0</v>
      </c>
      <c r="BC40" s="236"/>
      <c r="BD40" s="236"/>
      <c r="BE40" s="207"/>
    </row>
    <row r="41" spans="1:57" s="42" customFormat="1" ht="25.5" customHeight="1" thickBot="1">
      <c r="A41" s="43"/>
      <c r="C41" s="242" t="s">
        <v>82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4"/>
      <c r="U41" s="244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5"/>
    </row>
    <row r="42" spans="3:57" s="44" customFormat="1" ht="30" customHeight="1">
      <c r="C42" s="163" t="s">
        <v>83</v>
      </c>
      <c r="D42" s="164"/>
      <c r="E42" s="165"/>
      <c r="F42" s="166" t="s">
        <v>152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9">
        <v>1</v>
      </c>
      <c r="U42" s="152"/>
      <c r="V42" s="152"/>
      <c r="W42" s="152"/>
      <c r="X42" s="152"/>
      <c r="Y42" s="152"/>
      <c r="Z42" s="152">
        <v>1</v>
      </c>
      <c r="AA42" s="153"/>
      <c r="AB42" s="149">
        <v>4</v>
      </c>
      <c r="AC42" s="150"/>
      <c r="AD42" s="169">
        <f aca="true" t="shared" si="3" ref="AD42:AD49">AB42*30</f>
        <v>120</v>
      </c>
      <c r="AE42" s="153"/>
      <c r="AF42" s="156">
        <f>AH42+AJ42+AL42</f>
        <v>54</v>
      </c>
      <c r="AG42" s="152"/>
      <c r="AH42" s="152">
        <v>36</v>
      </c>
      <c r="AI42" s="152"/>
      <c r="AJ42" s="152">
        <v>18</v>
      </c>
      <c r="AK42" s="152"/>
      <c r="AL42" s="154"/>
      <c r="AM42" s="154"/>
      <c r="AN42" s="152">
        <f aca="true" t="shared" si="4" ref="AN42:AN49">AD42-AF42</f>
        <v>66</v>
      </c>
      <c r="AO42" s="153"/>
      <c r="AP42" s="149">
        <v>3</v>
      </c>
      <c r="AQ42" s="150"/>
      <c r="AR42" s="150"/>
      <c r="AS42" s="151"/>
      <c r="AT42" s="149"/>
      <c r="AU42" s="150"/>
      <c r="AV42" s="150"/>
      <c r="AW42" s="151"/>
      <c r="AX42" s="149"/>
      <c r="AY42" s="150"/>
      <c r="AZ42" s="150"/>
      <c r="BA42" s="151"/>
      <c r="BB42" s="149"/>
      <c r="BC42" s="150"/>
      <c r="BD42" s="150"/>
      <c r="BE42" s="151"/>
    </row>
    <row r="43" spans="3:57" s="44" customFormat="1" ht="45.75" customHeight="1">
      <c r="C43" s="163" t="s">
        <v>98</v>
      </c>
      <c r="D43" s="164"/>
      <c r="E43" s="165"/>
      <c r="F43" s="238" t="s">
        <v>153</v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40"/>
      <c r="T43" s="169"/>
      <c r="U43" s="152"/>
      <c r="V43" s="152">
        <v>1</v>
      </c>
      <c r="W43" s="152"/>
      <c r="X43" s="152"/>
      <c r="Y43" s="152"/>
      <c r="Z43" s="152"/>
      <c r="AA43" s="153"/>
      <c r="AB43" s="149">
        <v>1.5</v>
      </c>
      <c r="AC43" s="150"/>
      <c r="AD43" s="169">
        <f t="shared" si="3"/>
        <v>45</v>
      </c>
      <c r="AE43" s="153"/>
      <c r="AF43" s="156"/>
      <c r="AG43" s="152"/>
      <c r="AH43" s="152"/>
      <c r="AI43" s="152"/>
      <c r="AJ43" s="152"/>
      <c r="AK43" s="152"/>
      <c r="AL43" s="154"/>
      <c r="AM43" s="154"/>
      <c r="AN43" s="152">
        <f t="shared" si="4"/>
        <v>45</v>
      </c>
      <c r="AO43" s="153"/>
      <c r="AP43" s="149"/>
      <c r="AQ43" s="150"/>
      <c r="AR43" s="150"/>
      <c r="AS43" s="151"/>
      <c r="AT43" s="149"/>
      <c r="AU43" s="150"/>
      <c r="AV43" s="150"/>
      <c r="AW43" s="151"/>
      <c r="AX43" s="149"/>
      <c r="AY43" s="150"/>
      <c r="AZ43" s="150"/>
      <c r="BA43" s="151"/>
      <c r="BB43" s="149"/>
      <c r="BC43" s="150"/>
      <c r="BD43" s="150"/>
      <c r="BE43" s="151"/>
    </row>
    <row r="44" spans="3:57" s="44" customFormat="1" ht="25.5" customHeight="1">
      <c r="C44" s="163" t="s">
        <v>99</v>
      </c>
      <c r="D44" s="164"/>
      <c r="E44" s="165"/>
      <c r="F44" s="166" t="s">
        <v>122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8"/>
      <c r="T44" s="169"/>
      <c r="U44" s="152"/>
      <c r="V44" s="152">
        <v>1</v>
      </c>
      <c r="W44" s="152"/>
      <c r="X44" s="152">
        <v>1</v>
      </c>
      <c r="Y44" s="152"/>
      <c r="Z44" s="152">
        <v>1</v>
      </c>
      <c r="AA44" s="153"/>
      <c r="AB44" s="149">
        <v>3.5</v>
      </c>
      <c r="AC44" s="150"/>
      <c r="AD44" s="169">
        <f>AB44*30</f>
        <v>105</v>
      </c>
      <c r="AE44" s="153"/>
      <c r="AF44" s="156">
        <f>AH44+AJ44+AL44</f>
        <v>54</v>
      </c>
      <c r="AG44" s="152"/>
      <c r="AH44" s="152">
        <v>36</v>
      </c>
      <c r="AI44" s="152"/>
      <c r="AJ44" s="152">
        <v>18</v>
      </c>
      <c r="AK44" s="152"/>
      <c r="AL44" s="154"/>
      <c r="AM44" s="154"/>
      <c r="AN44" s="152">
        <f>AD44-AF44</f>
        <v>51</v>
      </c>
      <c r="AO44" s="153"/>
      <c r="AP44" s="149">
        <v>3</v>
      </c>
      <c r="AQ44" s="150"/>
      <c r="AR44" s="150"/>
      <c r="AS44" s="151"/>
      <c r="AT44" s="149"/>
      <c r="AU44" s="150"/>
      <c r="AV44" s="150"/>
      <c r="AW44" s="151"/>
      <c r="AX44" s="149"/>
      <c r="AY44" s="150"/>
      <c r="AZ44" s="150"/>
      <c r="BA44" s="151"/>
      <c r="BB44" s="149"/>
      <c r="BC44" s="150"/>
      <c r="BD44" s="150"/>
      <c r="BE44" s="151"/>
    </row>
    <row r="45" spans="3:57" s="44" customFormat="1" ht="45.75" customHeight="1">
      <c r="C45" s="163" t="s">
        <v>100</v>
      </c>
      <c r="D45" s="164"/>
      <c r="E45" s="165"/>
      <c r="F45" s="238" t="s">
        <v>135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40"/>
      <c r="T45" s="169"/>
      <c r="U45" s="152"/>
      <c r="V45" s="152">
        <v>2</v>
      </c>
      <c r="W45" s="152"/>
      <c r="X45" s="152"/>
      <c r="Y45" s="152"/>
      <c r="Z45" s="152"/>
      <c r="AA45" s="153"/>
      <c r="AB45" s="149">
        <v>1</v>
      </c>
      <c r="AC45" s="150"/>
      <c r="AD45" s="169">
        <f>AB45*30</f>
        <v>30</v>
      </c>
      <c r="AE45" s="153"/>
      <c r="AF45" s="156"/>
      <c r="AG45" s="152"/>
      <c r="AH45" s="152"/>
      <c r="AI45" s="152"/>
      <c r="AJ45" s="152"/>
      <c r="AK45" s="152"/>
      <c r="AL45" s="154"/>
      <c r="AM45" s="154"/>
      <c r="AN45" s="152">
        <f>AD45-AF45</f>
        <v>30</v>
      </c>
      <c r="AO45" s="153"/>
      <c r="AP45" s="149"/>
      <c r="AQ45" s="150"/>
      <c r="AR45" s="150"/>
      <c r="AS45" s="151"/>
      <c r="AT45" s="149"/>
      <c r="AU45" s="150"/>
      <c r="AV45" s="150"/>
      <c r="AW45" s="151"/>
      <c r="AX45" s="149"/>
      <c r="AY45" s="150"/>
      <c r="AZ45" s="150"/>
      <c r="BA45" s="151"/>
      <c r="BB45" s="149"/>
      <c r="BC45" s="150"/>
      <c r="BD45" s="150"/>
      <c r="BE45" s="151"/>
    </row>
    <row r="46" spans="3:57" s="44" customFormat="1" ht="45.75" customHeight="1">
      <c r="C46" s="163" t="s">
        <v>101</v>
      </c>
      <c r="D46" s="164"/>
      <c r="E46" s="165"/>
      <c r="F46" s="238" t="s">
        <v>156</v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40"/>
      <c r="T46" s="169"/>
      <c r="U46" s="152"/>
      <c r="V46" s="152">
        <v>1</v>
      </c>
      <c r="W46" s="152"/>
      <c r="X46" s="152">
        <v>1</v>
      </c>
      <c r="Y46" s="152"/>
      <c r="Z46" s="152">
        <v>1</v>
      </c>
      <c r="AA46" s="153"/>
      <c r="AB46" s="149">
        <v>3.5</v>
      </c>
      <c r="AC46" s="150"/>
      <c r="AD46" s="169">
        <f>AB46*30</f>
        <v>105</v>
      </c>
      <c r="AE46" s="153"/>
      <c r="AF46" s="156">
        <f>AH46+AJ46+AL46</f>
        <v>54</v>
      </c>
      <c r="AG46" s="152"/>
      <c r="AH46" s="152">
        <v>36</v>
      </c>
      <c r="AI46" s="152"/>
      <c r="AJ46" s="152">
        <v>18</v>
      </c>
      <c r="AK46" s="152"/>
      <c r="AL46" s="154"/>
      <c r="AM46" s="154"/>
      <c r="AN46" s="152">
        <f>AD46-AF46</f>
        <v>51</v>
      </c>
      <c r="AO46" s="153"/>
      <c r="AP46" s="149">
        <v>3</v>
      </c>
      <c r="AQ46" s="150"/>
      <c r="AR46" s="150"/>
      <c r="AS46" s="151"/>
      <c r="AT46" s="149"/>
      <c r="AU46" s="150"/>
      <c r="AV46" s="150"/>
      <c r="AW46" s="151"/>
      <c r="AX46" s="149"/>
      <c r="AY46" s="150"/>
      <c r="AZ46" s="150"/>
      <c r="BA46" s="151"/>
      <c r="BB46" s="149"/>
      <c r="BC46" s="150"/>
      <c r="BD46" s="150"/>
      <c r="BE46" s="151"/>
    </row>
    <row r="47" spans="3:57" s="44" customFormat="1" ht="45.75" customHeight="1">
      <c r="C47" s="163" t="s">
        <v>102</v>
      </c>
      <c r="D47" s="164"/>
      <c r="E47" s="165"/>
      <c r="F47" s="238" t="s">
        <v>140</v>
      </c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40"/>
      <c r="T47" s="169">
        <v>1</v>
      </c>
      <c r="U47" s="152"/>
      <c r="V47" s="152"/>
      <c r="W47" s="152"/>
      <c r="X47" s="152">
        <v>1</v>
      </c>
      <c r="Y47" s="152"/>
      <c r="Z47" s="152">
        <v>1</v>
      </c>
      <c r="AA47" s="153"/>
      <c r="AB47" s="149">
        <v>5</v>
      </c>
      <c r="AC47" s="150"/>
      <c r="AD47" s="169">
        <f t="shared" si="3"/>
        <v>150</v>
      </c>
      <c r="AE47" s="153"/>
      <c r="AF47" s="156">
        <f>AH47+AJ47+AL47</f>
        <v>72</v>
      </c>
      <c r="AG47" s="152"/>
      <c r="AH47" s="152">
        <v>36</v>
      </c>
      <c r="AI47" s="152"/>
      <c r="AJ47" s="152">
        <v>36</v>
      </c>
      <c r="AK47" s="152"/>
      <c r="AL47" s="154"/>
      <c r="AM47" s="154"/>
      <c r="AN47" s="152">
        <f t="shared" si="4"/>
        <v>78</v>
      </c>
      <c r="AO47" s="153"/>
      <c r="AP47" s="149">
        <v>4</v>
      </c>
      <c r="AQ47" s="150"/>
      <c r="AR47" s="150"/>
      <c r="AS47" s="151"/>
      <c r="AT47" s="149"/>
      <c r="AU47" s="150"/>
      <c r="AV47" s="150"/>
      <c r="AW47" s="151"/>
      <c r="AX47" s="149"/>
      <c r="AY47" s="150"/>
      <c r="AZ47" s="150"/>
      <c r="BA47" s="151"/>
      <c r="BB47" s="149"/>
      <c r="BC47" s="150"/>
      <c r="BD47" s="150"/>
      <c r="BE47" s="151"/>
    </row>
    <row r="48" spans="3:57" s="44" customFormat="1" ht="45.75" customHeight="1">
      <c r="C48" s="163" t="s">
        <v>103</v>
      </c>
      <c r="D48" s="164"/>
      <c r="E48" s="165"/>
      <c r="F48" s="238" t="s">
        <v>142</v>
      </c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40"/>
      <c r="T48" s="169"/>
      <c r="U48" s="152"/>
      <c r="V48" s="152">
        <v>2</v>
      </c>
      <c r="W48" s="152"/>
      <c r="X48" s="152"/>
      <c r="Y48" s="152"/>
      <c r="Z48" s="152">
        <v>2</v>
      </c>
      <c r="AA48" s="153"/>
      <c r="AB48" s="149">
        <v>3.5</v>
      </c>
      <c r="AC48" s="150"/>
      <c r="AD48" s="169">
        <f>AB48*30</f>
        <v>105</v>
      </c>
      <c r="AE48" s="153"/>
      <c r="AF48" s="156">
        <f>AH48+AJ48+AL48</f>
        <v>54</v>
      </c>
      <c r="AG48" s="152"/>
      <c r="AH48" s="152">
        <v>36</v>
      </c>
      <c r="AI48" s="152"/>
      <c r="AJ48" s="152"/>
      <c r="AK48" s="152"/>
      <c r="AL48" s="180">
        <v>18</v>
      </c>
      <c r="AM48" s="180"/>
      <c r="AN48" s="152">
        <f>AD48-AF48</f>
        <v>51</v>
      </c>
      <c r="AO48" s="153"/>
      <c r="AP48" s="149"/>
      <c r="AQ48" s="150"/>
      <c r="AR48" s="150"/>
      <c r="AS48" s="151"/>
      <c r="AT48" s="149">
        <v>3</v>
      </c>
      <c r="AU48" s="150"/>
      <c r="AV48" s="150"/>
      <c r="AW48" s="151"/>
      <c r="AX48" s="149"/>
      <c r="AY48" s="150"/>
      <c r="AZ48" s="150"/>
      <c r="BA48" s="151"/>
      <c r="BB48" s="149"/>
      <c r="BC48" s="150"/>
      <c r="BD48" s="150"/>
      <c r="BE48" s="151"/>
    </row>
    <row r="49" spans="3:57" s="44" customFormat="1" ht="25.5" customHeight="1">
      <c r="C49" s="163" t="s">
        <v>104</v>
      </c>
      <c r="D49" s="164"/>
      <c r="E49" s="165"/>
      <c r="F49" s="166" t="s">
        <v>141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8"/>
      <c r="T49" s="169">
        <v>3</v>
      </c>
      <c r="U49" s="152"/>
      <c r="V49" s="152"/>
      <c r="W49" s="152"/>
      <c r="X49" s="152">
        <v>3</v>
      </c>
      <c r="Y49" s="152"/>
      <c r="Z49" s="152">
        <v>3</v>
      </c>
      <c r="AA49" s="153"/>
      <c r="AB49" s="149">
        <v>4</v>
      </c>
      <c r="AC49" s="150"/>
      <c r="AD49" s="169">
        <f t="shared" si="3"/>
        <v>120</v>
      </c>
      <c r="AE49" s="153"/>
      <c r="AF49" s="156">
        <f>AH49+AJ49+AL49</f>
        <v>54</v>
      </c>
      <c r="AG49" s="152"/>
      <c r="AH49" s="152">
        <v>36</v>
      </c>
      <c r="AI49" s="152"/>
      <c r="AJ49" s="152">
        <v>18</v>
      </c>
      <c r="AK49" s="152"/>
      <c r="AL49" s="154"/>
      <c r="AM49" s="154"/>
      <c r="AN49" s="152">
        <f t="shared" si="4"/>
        <v>66</v>
      </c>
      <c r="AO49" s="153"/>
      <c r="AP49" s="149"/>
      <c r="AQ49" s="150"/>
      <c r="AR49" s="150"/>
      <c r="AS49" s="151"/>
      <c r="AT49" s="149"/>
      <c r="AU49" s="150"/>
      <c r="AV49" s="150"/>
      <c r="AW49" s="151"/>
      <c r="AX49" s="149">
        <v>3</v>
      </c>
      <c r="AY49" s="150"/>
      <c r="AZ49" s="150"/>
      <c r="BA49" s="151"/>
      <c r="BB49" s="149"/>
      <c r="BC49" s="150"/>
      <c r="BD49" s="150"/>
      <c r="BE49" s="151"/>
    </row>
    <row r="50" spans="3:57" s="44" customFormat="1" ht="45.75" customHeight="1">
      <c r="C50" s="203" t="s">
        <v>105</v>
      </c>
      <c r="D50" s="204"/>
      <c r="E50" s="205"/>
      <c r="F50" s="237" t="s">
        <v>143</v>
      </c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459">
        <v>3</v>
      </c>
      <c r="U50" s="460"/>
      <c r="V50" s="266"/>
      <c r="W50" s="266"/>
      <c r="X50" s="266">
        <v>3</v>
      </c>
      <c r="Y50" s="266"/>
      <c r="Z50" s="241">
        <v>3</v>
      </c>
      <c r="AA50" s="258"/>
      <c r="AB50" s="267">
        <v>4</v>
      </c>
      <c r="AC50" s="268"/>
      <c r="AD50" s="269">
        <f>AB50*30</f>
        <v>120</v>
      </c>
      <c r="AE50" s="258"/>
      <c r="AF50" s="270">
        <v>54</v>
      </c>
      <c r="AG50" s="241"/>
      <c r="AH50" s="241">
        <v>36</v>
      </c>
      <c r="AI50" s="241"/>
      <c r="AJ50" s="241">
        <v>18</v>
      </c>
      <c r="AK50" s="241"/>
      <c r="AL50" s="171"/>
      <c r="AM50" s="171"/>
      <c r="AN50" s="241">
        <f>AD50-AF50</f>
        <v>66</v>
      </c>
      <c r="AO50" s="258"/>
      <c r="AP50" s="249"/>
      <c r="AQ50" s="250"/>
      <c r="AR50" s="250"/>
      <c r="AS50" s="251"/>
      <c r="AT50" s="249"/>
      <c r="AU50" s="250"/>
      <c r="AV50" s="250"/>
      <c r="AW50" s="251"/>
      <c r="AX50" s="252">
        <v>3</v>
      </c>
      <c r="AY50" s="253"/>
      <c r="AZ50" s="253"/>
      <c r="BA50" s="254"/>
      <c r="BB50" s="255"/>
      <c r="BC50" s="256"/>
      <c r="BD50" s="256"/>
      <c r="BE50" s="257"/>
    </row>
    <row r="51" spans="3:57" s="44" customFormat="1" ht="45.75" customHeight="1" thickBot="1">
      <c r="C51" s="461" t="s">
        <v>137</v>
      </c>
      <c r="D51" s="462"/>
      <c r="E51" s="463"/>
      <c r="F51" s="237" t="s">
        <v>145</v>
      </c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199"/>
      <c r="U51" s="173"/>
      <c r="V51" s="198">
        <v>3</v>
      </c>
      <c r="W51" s="198"/>
      <c r="X51" s="198">
        <v>3</v>
      </c>
      <c r="Y51" s="198"/>
      <c r="Z51" s="173">
        <v>3</v>
      </c>
      <c r="AA51" s="188"/>
      <c r="AB51" s="160">
        <v>3.5</v>
      </c>
      <c r="AC51" s="161"/>
      <c r="AD51" s="199">
        <f>AB51*30</f>
        <v>105</v>
      </c>
      <c r="AE51" s="188"/>
      <c r="AF51" s="172">
        <v>54</v>
      </c>
      <c r="AG51" s="173"/>
      <c r="AH51" s="173">
        <v>36</v>
      </c>
      <c r="AI51" s="173"/>
      <c r="AJ51" s="173">
        <v>18</v>
      </c>
      <c r="AK51" s="173"/>
      <c r="AL51" s="271"/>
      <c r="AM51" s="271"/>
      <c r="AN51" s="173">
        <f>AD51-AF51</f>
        <v>51</v>
      </c>
      <c r="AO51" s="188"/>
      <c r="AP51" s="249"/>
      <c r="AQ51" s="250"/>
      <c r="AR51" s="250"/>
      <c r="AS51" s="251"/>
      <c r="AT51" s="249"/>
      <c r="AU51" s="250"/>
      <c r="AV51" s="250"/>
      <c r="AW51" s="251"/>
      <c r="AX51" s="249">
        <v>3</v>
      </c>
      <c r="AY51" s="250"/>
      <c r="AZ51" s="250"/>
      <c r="BA51" s="251"/>
      <c r="BB51" s="477"/>
      <c r="BC51" s="478"/>
      <c r="BD51" s="478"/>
      <c r="BE51" s="479"/>
    </row>
    <row r="52" spans="3:57" s="31" customFormat="1" ht="24" thickBot="1">
      <c r="C52" s="232" t="s">
        <v>168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174">
        <f>COUNTA(T42:U51)</f>
        <v>4</v>
      </c>
      <c r="U52" s="170"/>
      <c r="V52" s="170">
        <f>COUNTA(V42:W51)</f>
        <v>6</v>
      </c>
      <c r="W52" s="170"/>
      <c r="X52" s="170">
        <f>COUNTA(X42:Y51)</f>
        <v>6</v>
      </c>
      <c r="Y52" s="170"/>
      <c r="Z52" s="170">
        <f>COUNTA(Z42:AA51)</f>
        <v>8</v>
      </c>
      <c r="AA52" s="208"/>
      <c r="AB52" s="196">
        <f>SUM(AB42:AC51)</f>
        <v>33.5</v>
      </c>
      <c r="AC52" s="197"/>
      <c r="AD52" s="174">
        <f>SUM(AD42:AE51)</f>
        <v>1005</v>
      </c>
      <c r="AE52" s="208"/>
      <c r="AF52" s="209">
        <f>SUM(AF42:AG51)</f>
        <v>450</v>
      </c>
      <c r="AG52" s="170"/>
      <c r="AH52" s="170">
        <f>SUM(AH42:AI51)</f>
        <v>288</v>
      </c>
      <c r="AI52" s="170"/>
      <c r="AJ52" s="170">
        <f>SUM(AJ42:AK51)</f>
        <v>144</v>
      </c>
      <c r="AK52" s="170"/>
      <c r="AL52" s="170">
        <f>SUM(AL42:AM51)</f>
        <v>18</v>
      </c>
      <c r="AM52" s="170"/>
      <c r="AN52" s="236">
        <f>SUM(AN42:AO51)</f>
        <v>555</v>
      </c>
      <c r="AO52" s="207"/>
      <c r="AP52" s="195">
        <f>+SUM(AP42:AS51)</f>
        <v>13</v>
      </c>
      <c r="AQ52" s="196"/>
      <c r="AR52" s="196"/>
      <c r="AS52" s="197"/>
      <c r="AT52" s="195">
        <f>+SUM(AT42:AW51)</f>
        <v>3</v>
      </c>
      <c r="AU52" s="196"/>
      <c r="AV52" s="196"/>
      <c r="AW52" s="197"/>
      <c r="AX52" s="195">
        <f>+SUM(AX42:BA51)</f>
        <v>9</v>
      </c>
      <c r="AY52" s="196"/>
      <c r="AZ52" s="196"/>
      <c r="BA52" s="197"/>
      <c r="BB52" s="206"/>
      <c r="BC52" s="236"/>
      <c r="BD52" s="236"/>
      <c r="BE52" s="207"/>
    </row>
    <row r="53" spans="1:57" s="42" customFormat="1" ht="25.5" customHeight="1" thickBot="1">
      <c r="A53" s="43"/>
      <c r="C53" s="200" t="s">
        <v>172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2"/>
    </row>
    <row r="54" spans="3:57" s="44" customFormat="1" ht="45.75" customHeight="1">
      <c r="C54" s="163" t="s">
        <v>138</v>
      </c>
      <c r="D54" s="164"/>
      <c r="E54" s="165"/>
      <c r="F54" s="177" t="s">
        <v>144</v>
      </c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9"/>
      <c r="T54" s="175"/>
      <c r="U54" s="176"/>
      <c r="V54" s="176">
        <v>3</v>
      </c>
      <c r="W54" s="176"/>
      <c r="X54" s="176"/>
      <c r="Y54" s="176"/>
      <c r="Z54" s="176">
        <v>3</v>
      </c>
      <c r="AA54" s="193"/>
      <c r="AB54" s="157">
        <v>3.5</v>
      </c>
      <c r="AC54" s="158"/>
      <c r="AD54" s="175">
        <f>AB54*30</f>
        <v>105</v>
      </c>
      <c r="AE54" s="193"/>
      <c r="AF54" s="248">
        <f>AH54+AJ54+AL54</f>
        <v>54</v>
      </c>
      <c r="AG54" s="176"/>
      <c r="AH54" s="176">
        <v>36</v>
      </c>
      <c r="AI54" s="176"/>
      <c r="AJ54" s="176">
        <v>18</v>
      </c>
      <c r="AK54" s="176"/>
      <c r="AL54" s="194"/>
      <c r="AM54" s="194"/>
      <c r="AN54" s="176">
        <f>AD54-AF54</f>
        <v>51</v>
      </c>
      <c r="AO54" s="193"/>
      <c r="AP54" s="157"/>
      <c r="AQ54" s="158"/>
      <c r="AR54" s="158"/>
      <c r="AS54" s="159"/>
      <c r="AT54" s="157"/>
      <c r="AU54" s="158"/>
      <c r="AV54" s="158"/>
      <c r="AW54" s="159"/>
      <c r="AX54" s="157">
        <v>3</v>
      </c>
      <c r="AY54" s="158"/>
      <c r="AZ54" s="158"/>
      <c r="BA54" s="159"/>
      <c r="BB54" s="157"/>
      <c r="BC54" s="158"/>
      <c r="BD54" s="158"/>
      <c r="BE54" s="159"/>
    </row>
    <row r="55" spans="3:57" s="44" customFormat="1" ht="69.75" customHeight="1">
      <c r="C55" s="163" t="s">
        <v>154</v>
      </c>
      <c r="D55" s="164"/>
      <c r="E55" s="165"/>
      <c r="F55" s="238" t="s">
        <v>146</v>
      </c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40"/>
      <c r="T55" s="169"/>
      <c r="U55" s="152"/>
      <c r="V55" s="152">
        <v>3</v>
      </c>
      <c r="W55" s="152"/>
      <c r="X55" s="152"/>
      <c r="Y55" s="152"/>
      <c r="Z55" s="152"/>
      <c r="AA55" s="153"/>
      <c r="AB55" s="149">
        <v>1</v>
      </c>
      <c r="AC55" s="150"/>
      <c r="AD55" s="169">
        <f>AB55*30</f>
        <v>30</v>
      </c>
      <c r="AE55" s="153"/>
      <c r="AF55" s="156"/>
      <c r="AG55" s="152"/>
      <c r="AH55" s="152"/>
      <c r="AI55" s="152"/>
      <c r="AJ55" s="152"/>
      <c r="AK55" s="152"/>
      <c r="AL55" s="154"/>
      <c r="AM55" s="154"/>
      <c r="AN55" s="152">
        <f>AD55-AF55</f>
        <v>30</v>
      </c>
      <c r="AO55" s="153"/>
      <c r="AP55" s="157"/>
      <c r="AQ55" s="158"/>
      <c r="AR55" s="158"/>
      <c r="AS55" s="159"/>
      <c r="AT55" s="157"/>
      <c r="AU55" s="158"/>
      <c r="AV55" s="158"/>
      <c r="AW55" s="159"/>
      <c r="AX55" s="157"/>
      <c r="AY55" s="158"/>
      <c r="AZ55" s="158"/>
      <c r="BA55" s="159"/>
      <c r="BB55" s="157"/>
      <c r="BC55" s="158"/>
      <c r="BD55" s="158"/>
      <c r="BE55" s="159"/>
    </row>
    <row r="56" spans="3:57" s="44" customFormat="1" ht="45.75" customHeight="1">
      <c r="C56" s="163" t="s">
        <v>155</v>
      </c>
      <c r="D56" s="164"/>
      <c r="E56" s="165"/>
      <c r="F56" s="238" t="s">
        <v>80</v>
      </c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9"/>
      <c r="U56" s="152"/>
      <c r="V56" s="152" t="s">
        <v>179</v>
      </c>
      <c r="W56" s="152"/>
      <c r="X56" s="152"/>
      <c r="Y56" s="152"/>
      <c r="Z56" s="152"/>
      <c r="AA56" s="153"/>
      <c r="AB56" s="149">
        <v>7.5</v>
      </c>
      <c r="AC56" s="150"/>
      <c r="AD56" s="169">
        <f>AB56*30</f>
        <v>225</v>
      </c>
      <c r="AE56" s="153"/>
      <c r="AF56" s="156">
        <f>AH56+AJ56+AL56</f>
        <v>45</v>
      </c>
      <c r="AG56" s="152"/>
      <c r="AH56" s="152">
        <v>9</v>
      </c>
      <c r="AI56" s="152"/>
      <c r="AJ56" s="152">
        <v>36</v>
      </c>
      <c r="AK56" s="152"/>
      <c r="AL56" s="154"/>
      <c r="AM56" s="154"/>
      <c r="AN56" s="152">
        <f>AD56-AF56</f>
        <v>180</v>
      </c>
      <c r="AO56" s="153"/>
      <c r="AP56" s="149">
        <v>1.5</v>
      </c>
      <c r="AQ56" s="150"/>
      <c r="AR56" s="150"/>
      <c r="AS56" s="151"/>
      <c r="AT56" s="149">
        <v>1</v>
      </c>
      <c r="AU56" s="150"/>
      <c r="AV56" s="150"/>
      <c r="AW56" s="151"/>
      <c r="AX56" s="149"/>
      <c r="AY56" s="150"/>
      <c r="AZ56" s="150"/>
      <c r="BA56" s="151"/>
      <c r="BB56" s="149"/>
      <c r="BC56" s="150"/>
      <c r="BD56" s="150"/>
      <c r="BE56" s="151"/>
    </row>
    <row r="57" spans="3:57" s="44" customFormat="1" ht="25.5" customHeight="1">
      <c r="C57" s="163" t="s">
        <v>177</v>
      </c>
      <c r="D57" s="164"/>
      <c r="E57" s="165"/>
      <c r="F57" s="166" t="s">
        <v>85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8"/>
      <c r="T57" s="169"/>
      <c r="U57" s="152"/>
      <c r="V57" s="152">
        <v>4</v>
      </c>
      <c r="W57" s="152"/>
      <c r="X57" s="152"/>
      <c r="Y57" s="152"/>
      <c r="Z57" s="152"/>
      <c r="AA57" s="153"/>
      <c r="AB57" s="149">
        <v>9</v>
      </c>
      <c r="AC57" s="150"/>
      <c r="AD57" s="169">
        <f>AB57*30</f>
        <v>270</v>
      </c>
      <c r="AE57" s="153"/>
      <c r="AF57" s="156"/>
      <c r="AG57" s="152"/>
      <c r="AH57" s="152"/>
      <c r="AI57" s="152"/>
      <c r="AJ57" s="152"/>
      <c r="AK57" s="152"/>
      <c r="AL57" s="154"/>
      <c r="AM57" s="154"/>
      <c r="AN57" s="152">
        <f>AD57-AF57</f>
        <v>270</v>
      </c>
      <c r="AO57" s="153"/>
      <c r="AP57" s="149"/>
      <c r="AQ57" s="150"/>
      <c r="AR57" s="150"/>
      <c r="AS57" s="151"/>
      <c r="AT57" s="149"/>
      <c r="AU57" s="150"/>
      <c r="AV57" s="150"/>
      <c r="AW57" s="151"/>
      <c r="AX57" s="149"/>
      <c r="AY57" s="150"/>
      <c r="AZ57" s="150"/>
      <c r="BA57" s="151"/>
      <c r="BB57" s="149" t="s">
        <v>176</v>
      </c>
      <c r="BC57" s="150"/>
      <c r="BD57" s="150"/>
      <c r="BE57" s="151"/>
    </row>
    <row r="58" spans="3:57" s="44" customFormat="1" ht="25.5" customHeight="1" thickBot="1">
      <c r="C58" s="203" t="s">
        <v>178</v>
      </c>
      <c r="D58" s="204"/>
      <c r="E58" s="205"/>
      <c r="F58" s="233" t="s">
        <v>106</v>
      </c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5"/>
      <c r="T58" s="199"/>
      <c r="U58" s="173"/>
      <c r="V58" s="173"/>
      <c r="W58" s="173"/>
      <c r="X58" s="173"/>
      <c r="Y58" s="173"/>
      <c r="Z58" s="173"/>
      <c r="AA58" s="188"/>
      <c r="AB58" s="160">
        <v>17</v>
      </c>
      <c r="AC58" s="161"/>
      <c r="AD58" s="199">
        <f>AB58*30</f>
        <v>510</v>
      </c>
      <c r="AE58" s="188"/>
      <c r="AF58" s="172"/>
      <c r="AG58" s="173"/>
      <c r="AH58" s="173"/>
      <c r="AI58" s="173"/>
      <c r="AJ58" s="173"/>
      <c r="AK58" s="173"/>
      <c r="AL58" s="198"/>
      <c r="AM58" s="198"/>
      <c r="AN58" s="173">
        <f>AD58-AF58</f>
        <v>510</v>
      </c>
      <c r="AO58" s="188"/>
      <c r="AP58" s="160"/>
      <c r="AQ58" s="161"/>
      <c r="AR58" s="161"/>
      <c r="AS58" s="162"/>
      <c r="AT58" s="160"/>
      <c r="AU58" s="161"/>
      <c r="AV58" s="161"/>
      <c r="AW58" s="162"/>
      <c r="AX58" s="160"/>
      <c r="AY58" s="161"/>
      <c r="AZ58" s="161"/>
      <c r="BA58" s="162"/>
      <c r="BB58" s="160" t="s">
        <v>176</v>
      </c>
      <c r="BC58" s="161"/>
      <c r="BD58" s="161"/>
      <c r="BE58" s="162"/>
    </row>
    <row r="59" spans="3:57" s="31" customFormat="1" ht="24" thickBot="1">
      <c r="C59" s="232" t="s">
        <v>173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174">
        <f>COUNTA(T56:U58)</f>
        <v>0</v>
      </c>
      <c r="U59" s="170"/>
      <c r="V59" s="170">
        <v>6</v>
      </c>
      <c r="W59" s="170"/>
      <c r="X59" s="170">
        <f>COUNTA(X54:Y58)</f>
        <v>0</v>
      </c>
      <c r="Y59" s="170"/>
      <c r="Z59" s="170">
        <f>COUNTA(Z54:AA58)</f>
        <v>1</v>
      </c>
      <c r="AA59" s="208"/>
      <c r="AB59" s="196">
        <f>SUM(AB54:AC58)</f>
        <v>38</v>
      </c>
      <c r="AC59" s="197"/>
      <c r="AD59" s="174">
        <f>SUM(AD54:AE58)</f>
        <v>1140</v>
      </c>
      <c r="AE59" s="208"/>
      <c r="AF59" s="209">
        <f>SUM(AF54:AG58)</f>
        <v>99</v>
      </c>
      <c r="AG59" s="170"/>
      <c r="AH59" s="170">
        <f>SUM(AH54:AI58)</f>
        <v>45</v>
      </c>
      <c r="AI59" s="170"/>
      <c r="AJ59" s="170">
        <f>SUM(AJ54:AK58)</f>
        <v>54</v>
      </c>
      <c r="AK59" s="170"/>
      <c r="AL59" s="170">
        <f>SUM(AL54:AM58)</f>
        <v>0</v>
      </c>
      <c r="AM59" s="170"/>
      <c r="AN59" s="236">
        <f>SUM(AN54:AO58)</f>
        <v>1041</v>
      </c>
      <c r="AO59" s="207"/>
      <c r="AP59" s="195">
        <f>+SUM(AP54:AS58)</f>
        <v>1.5</v>
      </c>
      <c r="AQ59" s="196"/>
      <c r="AR59" s="196"/>
      <c r="AS59" s="197"/>
      <c r="AT59" s="195">
        <f>+SUM(AT54:AW58)</f>
        <v>1</v>
      </c>
      <c r="AU59" s="196"/>
      <c r="AV59" s="196"/>
      <c r="AW59" s="197"/>
      <c r="AX59" s="195">
        <f>+SUM(AX54:BA58)</f>
        <v>3</v>
      </c>
      <c r="AY59" s="196"/>
      <c r="AZ59" s="196"/>
      <c r="BA59" s="197"/>
      <c r="BB59" s="206"/>
      <c r="BC59" s="236"/>
      <c r="BD59" s="236"/>
      <c r="BE59" s="207"/>
    </row>
    <row r="60" spans="3:57" s="31" customFormat="1" ht="24" thickBot="1">
      <c r="C60" s="226" t="s">
        <v>133</v>
      </c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8"/>
      <c r="T60" s="210">
        <f>T59+T52+T40</f>
        <v>5</v>
      </c>
      <c r="U60" s="211"/>
      <c r="V60" s="211">
        <f>V59+V52+V40</f>
        <v>18</v>
      </c>
      <c r="W60" s="211"/>
      <c r="X60" s="211">
        <f>X59+X52+X40</f>
        <v>8</v>
      </c>
      <c r="Y60" s="211"/>
      <c r="Z60" s="211">
        <f>Z59+Z52+Z40</f>
        <v>16</v>
      </c>
      <c r="AA60" s="212"/>
      <c r="AB60" s="230">
        <f>AB59+AB52+AB40</f>
        <v>90</v>
      </c>
      <c r="AC60" s="231"/>
      <c r="AD60" s="210">
        <f>AD59+AD52+AD40</f>
        <v>2700</v>
      </c>
      <c r="AE60" s="212"/>
      <c r="AF60" s="229">
        <f>AF59+AF52+AF40</f>
        <v>891</v>
      </c>
      <c r="AG60" s="211"/>
      <c r="AH60" s="211">
        <f>AH59+AH52+AH40</f>
        <v>459</v>
      </c>
      <c r="AI60" s="211"/>
      <c r="AJ60" s="211">
        <f>AJ59+AJ52+AJ40</f>
        <v>396</v>
      </c>
      <c r="AK60" s="211"/>
      <c r="AL60" s="211">
        <f>AL59+AL52+AL40</f>
        <v>36</v>
      </c>
      <c r="AM60" s="211"/>
      <c r="AN60" s="211">
        <f>AN59+AN52+AN40</f>
        <v>1809</v>
      </c>
      <c r="AO60" s="212"/>
      <c r="AP60" s="195">
        <f>AP59+AP52+AP40</f>
        <v>24.5</v>
      </c>
      <c r="AQ60" s="196"/>
      <c r="AR60" s="196"/>
      <c r="AS60" s="197"/>
      <c r="AT60" s="195">
        <f>AT59+AT52+AT40</f>
        <v>9</v>
      </c>
      <c r="AU60" s="196"/>
      <c r="AV60" s="196"/>
      <c r="AW60" s="197"/>
      <c r="AX60" s="195">
        <f>AX59+AX52+AX40</f>
        <v>16</v>
      </c>
      <c r="AY60" s="196"/>
      <c r="AZ60" s="196"/>
      <c r="BA60" s="197"/>
      <c r="BB60" s="195"/>
      <c r="BC60" s="196"/>
      <c r="BD60" s="196"/>
      <c r="BE60" s="197"/>
    </row>
    <row r="61" spans="1:57" s="42" customFormat="1" ht="25.5" customHeight="1" thickBot="1">
      <c r="A61" s="43"/>
      <c r="C61" s="200" t="s">
        <v>86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2"/>
    </row>
    <row r="62" spans="1:57" s="42" customFormat="1" ht="25.5" customHeight="1" thickBot="1">
      <c r="A62" s="43"/>
      <c r="C62" s="200" t="s">
        <v>147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2"/>
    </row>
    <row r="63" spans="3:57" s="44" customFormat="1" ht="25.5" customHeight="1">
      <c r="C63" s="203" t="s">
        <v>87</v>
      </c>
      <c r="D63" s="204"/>
      <c r="E63" s="205"/>
      <c r="F63" s="233" t="s">
        <v>123</v>
      </c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5"/>
      <c r="T63" s="199">
        <v>2</v>
      </c>
      <c r="U63" s="173"/>
      <c r="V63" s="173"/>
      <c r="W63" s="173"/>
      <c r="X63" s="173">
        <v>2</v>
      </c>
      <c r="Y63" s="173"/>
      <c r="Z63" s="173">
        <v>2</v>
      </c>
      <c r="AA63" s="188"/>
      <c r="AB63" s="160">
        <v>5</v>
      </c>
      <c r="AC63" s="161"/>
      <c r="AD63" s="199">
        <f aca="true" t="shared" si="5" ref="AD63:AD68">AB63*30</f>
        <v>150</v>
      </c>
      <c r="AE63" s="188"/>
      <c r="AF63" s="172">
        <f aca="true" t="shared" si="6" ref="AF63:AF68">AH63+AJ63+AL63</f>
        <v>54</v>
      </c>
      <c r="AG63" s="173"/>
      <c r="AH63" s="173">
        <v>18</v>
      </c>
      <c r="AI63" s="173"/>
      <c r="AJ63" s="173">
        <v>36</v>
      </c>
      <c r="AK63" s="173"/>
      <c r="AL63" s="198"/>
      <c r="AM63" s="198"/>
      <c r="AN63" s="173">
        <f aca="true" t="shared" si="7" ref="AN63:AN68">AD63-AF63</f>
        <v>96</v>
      </c>
      <c r="AO63" s="188"/>
      <c r="AP63" s="160"/>
      <c r="AQ63" s="161"/>
      <c r="AR63" s="161"/>
      <c r="AS63" s="162"/>
      <c r="AT63" s="160">
        <v>3</v>
      </c>
      <c r="AU63" s="161"/>
      <c r="AV63" s="161"/>
      <c r="AW63" s="162"/>
      <c r="AX63" s="160"/>
      <c r="AY63" s="161"/>
      <c r="AZ63" s="161"/>
      <c r="BA63" s="162"/>
      <c r="BB63" s="160"/>
      <c r="BC63" s="161"/>
      <c r="BD63" s="161"/>
      <c r="BE63" s="162"/>
    </row>
    <row r="64" spans="3:57" s="44" customFormat="1" ht="25.5" customHeight="1">
      <c r="C64" s="203" t="s">
        <v>84</v>
      </c>
      <c r="D64" s="204"/>
      <c r="E64" s="205"/>
      <c r="F64" s="233" t="s">
        <v>124</v>
      </c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5"/>
      <c r="T64" s="199">
        <v>2</v>
      </c>
      <c r="U64" s="173"/>
      <c r="V64" s="173"/>
      <c r="W64" s="173"/>
      <c r="X64" s="173">
        <v>2</v>
      </c>
      <c r="Y64" s="173"/>
      <c r="Z64" s="173">
        <v>2</v>
      </c>
      <c r="AA64" s="188"/>
      <c r="AB64" s="160">
        <v>5</v>
      </c>
      <c r="AC64" s="161"/>
      <c r="AD64" s="199">
        <f t="shared" si="5"/>
        <v>150</v>
      </c>
      <c r="AE64" s="188"/>
      <c r="AF64" s="172">
        <f t="shared" si="6"/>
        <v>54</v>
      </c>
      <c r="AG64" s="173"/>
      <c r="AH64" s="173">
        <v>18</v>
      </c>
      <c r="AI64" s="173"/>
      <c r="AJ64" s="173">
        <v>36</v>
      </c>
      <c r="AK64" s="173"/>
      <c r="AL64" s="198"/>
      <c r="AM64" s="198"/>
      <c r="AN64" s="173">
        <f t="shared" si="7"/>
        <v>96</v>
      </c>
      <c r="AO64" s="188"/>
      <c r="AP64" s="160"/>
      <c r="AQ64" s="161"/>
      <c r="AR64" s="161"/>
      <c r="AS64" s="162"/>
      <c r="AT64" s="160">
        <v>3</v>
      </c>
      <c r="AU64" s="161"/>
      <c r="AV64" s="161"/>
      <c r="AW64" s="162"/>
      <c r="AX64" s="160"/>
      <c r="AY64" s="161"/>
      <c r="AZ64" s="161"/>
      <c r="BA64" s="162"/>
      <c r="BB64" s="160"/>
      <c r="BC64" s="161"/>
      <c r="BD64" s="161"/>
      <c r="BE64" s="162"/>
    </row>
    <row r="65" spans="3:57" s="44" customFormat="1" ht="25.5" customHeight="1">
      <c r="C65" s="203" t="s">
        <v>88</v>
      </c>
      <c r="D65" s="204"/>
      <c r="E65" s="205"/>
      <c r="F65" s="233" t="s">
        <v>125</v>
      </c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5"/>
      <c r="T65" s="199">
        <v>2</v>
      </c>
      <c r="U65" s="173"/>
      <c r="V65" s="173"/>
      <c r="W65" s="173"/>
      <c r="X65" s="173">
        <v>2</v>
      </c>
      <c r="Y65" s="173"/>
      <c r="Z65" s="173">
        <v>2</v>
      </c>
      <c r="AA65" s="188"/>
      <c r="AB65" s="160">
        <v>5</v>
      </c>
      <c r="AC65" s="161"/>
      <c r="AD65" s="199">
        <f t="shared" si="5"/>
        <v>150</v>
      </c>
      <c r="AE65" s="188"/>
      <c r="AF65" s="172">
        <f t="shared" si="6"/>
        <v>54</v>
      </c>
      <c r="AG65" s="173"/>
      <c r="AH65" s="173">
        <v>18</v>
      </c>
      <c r="AI65" s="173"/>
      <c r="AJ65" s="173">
        <v>36</v>
      </c>
      <c r="AK65" s="173"/>
      <c r="AL65" s="198"/>
      <c r="AM65" s="198"/>
      <c r="AN65" s="173">
        <f t="shared" si="7"/>
        <v>96</v>
      </c>
      <c r="AO65" s="188"/>
      <c r="AP65" s="160"/>
      <c r="AQ65" s="161"/>
      <c r="AR65" s="161"/>
      <c r="AS65" s="162"/>
      <c r="AT65" s="160">
        <v>3</v>
      </c>
      <c r="AU65" s="161"/>
      <c r="AV65" s="161"/>
      <c r="AW65" s="162"/>
      <c r="AX65" s="160"/>
      <c r="AY65" s="161"/>
      <c r="AZ65" s="161"/>
      <c r="BA65" s="162"/>
      <c r="BB65" s="160"/>
      <c r="BC65" s="161"/>
      <c r="BD65" s="161"/>
      <c r="BE65" s="162"/>
    </row>
    <row r="66" spans="3:57" s="44" customFormat="1" ht="25.5" customHeight="1">
      <c r="C66" s="203" t="s">
        <v>89</v>
      </c>
      <c r="D66" s="204"/>
      <c r="E66" s="205"/>
      <c r="F66" s="233" t="s">
        <v>126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5"/>
      <c r="T66" s="199"/>
      <c r="U66" s="173"/>
      <c r="V66" s="173">
        <v>2</v>
      </c>
      <c r="W66" s="173"/>
      <c r="X66" s="173">
        <v>2</v>
      </c>
      <c r="Y66" s="173"/>
      <c r="Z66" s="173">
        <v>2</v>
      </c>
      <c r="AA66" s="188"/>
      <c r="AB66" s="160">
        <v>4</v>
      </c>
      <c r="AC66" s="161"/>
      <c r="AD66" s="199">
        <f t="shared" si="5"/>
        <v>120</v>
      </c>
      <c r="AE66" s="188"/>
      <c r="AF66" s="172">
        <f t="shared" si="6"/>
        <v>54</v>
      </c>
      <c r="AG66" s="173"/>
      <c r="AH66" s="173">
        <v>18</v>
      </c>
      <c r="AI66" s="173"/>
      <c r="AJ66" s="173">
        <v>36</v>
      </c>
      <c r="AK66" s="173"/>
      <c r="AL66" s="198"/>
      <c r="AM66" s="198"/>
      <c r="AN66" s="173">
        <f t="shared" si="7"/>
        <v>66</v>
      </c>
      <c r="AO66" s="188"/>
      <c r="AP66" s="160"/>
      <c r="AQ66" s="161"/>
      <c r="AR66" s="161"/>
      <c r="AS66" s="162"/>
      <c r="AT66" s="160">
        <v>3</v>
      </c>
      <c r="AU66" s="161"/>
      <c r="AV66" s="161"/>
      <c r="AW66" s="162"/>
      <c r="AX66" s="160"/>
      <c r="AY66" s="161"/>
      <c r="AZ66" s="161"/>
      <c r="BA66" s="162"/>
      <c r="BB66" s="160"/>
      <c r="BC66" s="161"/>
      <c r="BD66" s="161"/>
      <c r="BE66" s="162"/>
    </row>
    <row r="67" spans="3:57" s="44" customFormat="1" ht="25.5" customHeight="1">
      <c r="C67" s="203" t="s">
        <v>90</v>
      </c>
      <c r="D67" s="204"/>
      <c r="E67" s="205"/>
      <c r="F67" s="233" t="s">
        <v>127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5"/>
      <c r="T67" s="199"/>
      <c r="U67" s="173"/>
      <c r="V67" s="173">
        <v>2</v>
      </c>
      <c r="W67" s="173"/>
      <c r="X67" s="173">
        <v>2</v>
      </c>
      <c r="Y67" s="173"/>
      <c r="Z67" s="173">
        <v>2</v>
      </c>
      <c r="AA67" s="188"/>
      <c r="AB67" s="160">
        <v>4</v>
      </c>
      <c r="AC67" s="161"/>
      <c r="AD67" s="199">
        <f t="shared" si="5"/>
        <v>120</v>
      </c>
      <c r="AE67" s="188"/>
      <c r="AF67" s="172">
        <f t="shared" si="6"/>
        <v>54</v>
      </c>
      <c r="AG67" s="173"/>
      <c r="AH67" s="173">
        <v>18</v>
      </c>
      <c r="AI67" s="173"/>
      <c r="AJ67" s="173">
        <v>36</v>
      </c>
      <c r="AK67" s="173"/>
      <c r="AL67" s="198"/>
      <c r="AM67" s="198"/>
      <c r="AN67" s="173">
        <f t="shared" si="7"/>
        <v>66</v>
      </c>
      <c r="AO67" s="188"/>
      <c r="AP67" s="160"/>
      <c r="AQ67" s="161"/>
      <c r="AR67" s="161"/>
      <c r="AS67" s="162"/>
      <c r="AT67" s="160">
        <v>3</v>
      </c>
      <c r="AU67" s="161"/>
      <c r="AV67" s="161"/>
      <c r="AW67" s="162"/>
      <c r="AX67" s="160"/>
      <c r="AY67" s="161"/>
      <c r="AZ67" s="161"/>
      <c r="BA67" s="162"/>
      <c r="BB67" s="160"/>
      <c r="BC67" s="161"/>
      <c r="BD67" s="161"/>
      <c r="BE67" s="162"/>
    </row>
    <row r="68" spans="3:57" s="44" customFormat="1" ht="25.5" customHeight="1" thickBot="1">
      <c r="C68" s="203" t="s">
        <v>91</v>
      </c>
      <c r="D68" s="204"/>
      <c r="E68" s="205"/>
      <c r="F68" s="233" t="s">
        <v>128</v>
      </c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5"/>
      <c r="T68" s="199">
        <v>3</v>
      </c>
      <c r="U68" s="173"/>
      <c r="V68" s="173"/>
      <c r="W68" s="173"/>
      <c r="X68" s="173">
        <v>3</v>
      </c>
      <c r="Y68" s="173"/>
      <c r="Z68" s="173">
        <v>3</v>
      </c>
      <c r="AA68" s="188"/>
      <c r="AB68" s="160">
        <v>7</v>
      </c>
      <c r="AC68" s="161"/>
      <c r="AD68" s="199">
        <f t="shared" si="5"/>
        <v>210</v>
      </c>
      <c r="AE68" s="188"/>
      <c r="AF68" s="172">
        <f t="shared" si="6"/>
        <v>72</v>
      </c>
      <c r="AG68" s="173"/>
      <c r="AH68" s="173">
        <v>36</v>
      </c>
      <c r="AI68" s="173"/>
      <c r="AJ68" s="173">
        <v>36</v>
      </c>
      <c r="AK68" s="173"/>
      <c r="AL68" s="198"/>
      <c r="AM68" s="198"/>
      <c r="AN68" s="173">
        <f t="shared" si="7"/>
        <v>138</v>
      </c>
      <c r="AO68" s="188"/>
      <c r="AP68" s="160"/>
      <c r="AQ68" s="161"/>
      <c r="AR68" s="161"/>
      <c r="AS68" s="162"/>
      <c r="AT68" s="160"/>
      <c r="AU68" s="161"/>
      <c r="AV68" s="161"/>
      <c r="AW68" s="162"/>
      <c r="AX68" s="160">
        <v>4</v>
      </c>
      <c r="AY68" s="161"/>
      <c r="AZ68" s="161"/>
      <c r="BA68" s="162"/>
      <c r="BB68" s="160"/>
      <c r="BC68" s="161"/>
      <c r="BD68" s="161"/>
      <c r="BE68" s="162"/>
    </row>
    <row r="69" spans="3:57" s="31" customFormat="1" ht="24" thickBot="1">
      <c r="C69" s="232" t="s">
        <v>134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174">
        <f>COUNTA(T63:U68)</f>
        <v>4</v>
      </c>
      <c r="U69" s="170"/>
      <c r="V69" s="170">
        <f>COUNTA(V63:W68)</f>
        <v>2</v>
      </c>
      <c r="W69" s="170"/>
      <c r="X69" s="170">
        <f>COUNTA(X63:Y68)</f>
        <v>6</v>
      </c>
      <c r="Y69" s="170"/>
      <c r="Z69" s="170">
        <f>COUNTA(Z63:AA68)</f>
        <v>6</v>
      </c>
      <c r="AA69" s="208"/>
      <c r="AB69" s="206">
        <f>SUM(AB63:AC68)</f>
        <v>30</v>
      </c>
      <c r="AC69" s="207"/>
      <c r="AD69" s="174">
        <f>SUM(AD63:AE68)</f>
        <v>900</v>
      </c>
      <c r="AE69" s="208"/>
      <c r="AF69" s="209">
        <f>SUM(AF63:AG68)</f>
        <v>342</v>
      </c>
      <c r="AG69" s="170"/>
      <c r="AH69" s="170">
        <f>SUM(AH63:AI68)</f>
        <v>126</v>
      </c>
      <c r="AI69" s="170"/>
      <c r="AJ69" s="170">
        <f>SUM(AJ63:AK68)</f>
        <v>216</v>
      </c>
      <c r="AK69" s="170"/>
      <c r="AL69" s="170">
        <f>SUM(AL63:AM68)</f>
        <v>0</v>
      </c>
      <c r="AM69" s="170"/>
      <c r="AN69" s="170">
        <f>SUM(AN63:AO68)</f>
        <v>558</v>
      </c>
      <c r="AO69" s="208"/>
      <c r="AP69" s="195"/>
      <c r="AQ69" s="196"/>
      <c r="AR69" s="196"/>
      <c r="AS69" s="197"/>
      <c r="AT69" s="195">
        <f>SUM(AT63:AW68)</f>
        <v>15</v>
      </c>
      <c r="AU69" s="196"/>
      <c r="AV69" s="196"/>
      <c r="AW69" s="197"/>
      <c r="AX69" s="195">
        <f>SUM(AX63:BA68)</f>
        <v>4</v>
      </c>
      <c r="AY69" s="196"/>
      <c r="AZ69" s="196"/>
      <c r="BA69" s="197"/>
      <c r="BB69" s="223"/>
      <c r="BC69" s="224"/>
      <c r="BD69" s="224"/>
      <c r="BE69" s="225"/>
    </row>
    <row r="70" spans="3:57" s="31" customFormat="1" ht="24" thickBot="1">
      <c r="C70" s="226" t="s">
        <v>132</v>
      </c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8"/>
      <c r="T70" s="210">
        <f>T69</f>
        <v>4</v>
      </c>
      <c r="U70" s="211"/>
      <c r="V70" s="211">
        <f>V69</f>
        <v>2</v>
      </c>
      <c r="W70" s="211"/>
      <c r="X70" s="211">
        <f>X69</f>
        <v>6</v>
      </c>
      <c r="Y70" s="211"/>
      <c r="Z70" s="211">
        <f>Z69</f>
        <v>6</v>
      </c>
      <c r="AA70" s="212"/>
      <c r="AB70" s="230">
        <f>AB69</f>
        <v>30</v>
      </c>
      <c r="AC70" s="231"/>
      <c r="AD70" s="210">
        <f>AD69</f>
        <v>900</v>
      </c>
      <c r="AE70" s="212"/>
      <c r="AF70" s="229">
        <f>AF69</f>
        <v>342</v>
      </c>
      <c r="AG70" s="211"/>
      <c r="AH70" s="211">
        <f>AH69</f>
        <v>126</v>
      </c>
      <c r="AI70" s="211"/>
      <c r="AJ70" s="211">
        <f>AJ69</f>
        <v>216</v>
      </c>
      <c r="AK70" s="211"/>
      <c r="AL70" s="211">
        <f>AL69</f>
        <v>0</v>
      </c>
      <c r="AM70" s="211"/>
      <c r="AN70" s="211">
        <f>AN69</f>
        <v>558</v>
      </c>
      <c r="AO70" s="212"/>
      <c r="AP70" s="195"/>
      <c r="AQ70" s="196"/>
      <c r="AR70" s="196"/>
      <c r="AS70" s="197"/>
      <c r="AT70" s="195">
        <f>AT69</f>
        <v>15</v>
      </c>
      <c r="AU70" s="196"/>
      <c r="AV70" s="196"/>
      <c r="AW70" s="197"/>
      <c r="AX70" s="195">
        <f>AX69</f>
        <v>4</v>
      </c>
      <c r="AY70" s="196"/>
      <c r="AZ70" s="196"/>
      <c r="BA70" s="197"/>
      <c r="BB70" s="195"/>
      <c r="BC70" s="196"/>
      <c r="BD70" s="196"/>
      <c r="BE70" s="197"/>
    </row>
    <row r="71" spans="3:57" s="45" customFormat="1" ht="24" thickBot="1">
      <c r="C71" s="219" t="s">
        <v>92</v>
      </c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1"/>
      <c r="T71" s="174">
        <f>T70+T60</f>
        <v>9</v>
      </c>
      <c r="U71" s="170"/>
      <c r="V71" s="170">
        <f>V70+V60</f>
        <v>20</v>
      </c>
      <c r="W71" s="170"/>
      <c r="X71" s="170">
        <f>X70+X60</f>
        <v>14</v>
      </c>
      <c r="Y71" s="170"/>
      <c r="Z71" s="170">
        <f>Z70+Z60</f>
        <v>22</v>
      </c>
      <c r="AA71" s="208"/>
      <c r="AB71" s="222">
        <f>AB70+AB60</f>
        <v>120</v>
      </c>
      <c r="AC71" s="222"/>
      <c r="AD71" s="174">
        <f>AD70+AD60</f>
        <v>3600</v>
      </c>
      <c r="AE71" s="208"/>
      <c r="AF71" s="209">
        <f>AF70+AF60</f>
        <v>1233</v>
      </c>
      <c r="AG71" s="170"/>
      <c r="AH71" s="170">
        <f>AH70+AH60</f>
        <v>585</v>
      </c>
      <c r="AI71" s="170"/>
      <c r="AJ71" s="170">
        <f>AJ70+AJ60</f>
        <v>612</v>
      </c>
      <c r="AK71" s="170"/>
      <c r="AL71" s="170">
        <f>AL70+AL60</f>
        <v>36</v>
      </c>
      <c r="AM71" s="170"/>
      <c r="AN71" s="170">
        <f>AN70+AN60</f>
        <v>2367</v>
      </c>
      <c r="AO71" s="208"/>
      <c r="AP71" s="213">
        <f>AP70+AP60</f>
        <v>24.5</v>
      </c>
      <c r="AQ71" s="214"/>
      <c r="AR71" s="214"/>
      <c r="AS71" s="215"/>
      <c r="AT71" s="213">
        <f>AT70+AT60</f>
        <v>24</v>
      </c>
      <c r="AU71" s="214"/>
      <c r="AV71" s="214"/>
      <c r="AW71" s="215"/>
      <c r="AX71" s="213">
        <f>AX70+AX60</f>
        <v>20</v>
      </c>
      <c r="AY71" s="214"/>
      <c r="AZ71" s="214"/>
      <c r="BA71" s="215"/>
      <c r="BB71" s="213"/>
      <c r="BC71" s="214"/>
      <c r="BD71" s="214"/>
      <c r="BE71" s="215"/>
    </row>
    <row r="72" spans="7:57" s="46" customFormat="1" ht="25.5" customHeight="1" thickBot="1">
      <c r="G72" s="47"/>
      <c r="H72" s="47"/>
      <c r="I72" s="48"/>
      <c r="J72" s="49"/>
      <c r="K72" s="49"/>
      <c r="L72" s="49"/>
      <c r="M72" s="49"/>
      <c r="N72" s="49"/>
      <c r="O72" s="49"/>
      <c r="P72" s="49"/>
      <c r="Q72" s="49"/>
      <c r="R72" s="49"/>
      <c r="S72" s="49"/>
      <c r="V72" s="49"/>
      <c r="W72" s="49"/>
      <c r="X72" s="49"/>
      <c r="Y72" s="49"/>
      <c r="Z72" s="49"/>
      <c r="AA72" s="49"/>
      <c r="AD72" s="49"/>
      <c r="AE72" s="49"/>
      <c r="AF72" s="216" t="s">
        <v>93</v>
      </c>
      <c r="AG72" s="217"/>
      <c r="AH72" s="217"/>
      <c r="AI72" s="217"/>
      <c r="AJ72" s="217"/>
      <c r="AK72" s="217"/>
      <c r="AL72" s="217"/>
      <c r="AM72" s="217"/>
      <c r="AN72" s="217"/>
      <c r="AO72" s="218"/>
      <c r="AP72" s="210">
        <v>3</v>
      </c>
      <c r="AQ72" s="211"/>
      <c r="AR72" s="211"/>
      <c r="AS72" s="212"/>
      <c r="AT72" s="210">
        <v>3</v>
      </c>
      <c r="AU72" s="211"/>
      <c r="AV72" s="211"/>
      <c r="AW72" s="212"/>
      <c r="AX72" s="210">
        <v>3</v>
      </c>
      <c r="AY72" s="211"/>
      <c r="AZ72" s="211"/>
      <c r="BA72" s="212"/>
      <c r="BB72" s="210"/>
      <c r="BC72" s="211"/>
      <c r="BD72" s="211"/>
      <c r="BE72" s="212"/>
    </row>
    <row r="73" spans="2:57" s="46" customFormat="1" ht="24" customHeight="1" thickBot="1">
      <c r="B73" s="50"/>
      <c r="C73" s="47"/>
      <c r="D73" s="141"/>
      <c r="E73" s="141"/>
      <c r="F73" s="47"/>
      <c r="H73" s="47"/>
      <c r="I73" s="48"/>
      <c r="J73" s="49"/>
      <c r="K73" s="49"/>
      <c r="L73" s="49"/>
      <c r="M73" s="49"/>
      <c r="N73" s="49"/>
      <c r="O73" s="49"/>
      <c r="P73" s="49"/>
      <c r="Q73" s="49"/>
      <c r="R73" s="49"/>
      <c r="S73" s="49"/>
      <c r="V73" s="49"/>
      <c r="W73" s="49"/>
      <c r="X73" s="49"/>
      <c r="Y73" s="49"/>
      <c r="Z73" s="49"/>
      <c r="AA73" s="49"/>
      <c r="AD73" s="49"/>
      <c r="AE73" s="49"/>
      <c r="AF73" s="216" t="s">
        <v>94</v>
      </c>
      <c r="AG73" s="217"/>
      <c r="AH73" s="217"/>
      <c r="AI73" s="217"/>
      <c r="AJ73" s="217"/>
      <c r="AK73" s="217"/>
      <c r="AL73" s="217"/>
      <c r="AM73" s="217"/>
      <c r="AN73" s="217"/>
      <c r="AO73" s="218"/>
      <c r="AP73" s="174">
        <v>6</v>
      </c>
      <c r="AQ73" s="170"/>
      <c r="AR73" s="170"/>
      <c r="AS73" s="208"/>
      <c r="AT73" s="174">
        <v>7</v>
      </c>
      <c r="AU73" s="170"/>
      <c r="AV73" s="170"/>
      <c r="AW73" s="208"/>
      <c r="AX73" s="174">
        <v>6</v>
      </c>
      <c r="AY73" s="170"/>
      <c r="AZ73" s="170"/>
      <c r="BA73" s="208"/>
      <c r="BB73" s="174">
        <v>1</v>
      </c>
      <c r="BC73" s="170"/>
      <c r="BD73" s="170"/>
      <c r="BE73" s="208"/>
    </row>
    <row r="74" spans="2:57" s="46" customFormat="1" ht="24" thickBot="1">
      <c r="B74" s="50"/>
      <c r="C74" s="47"/>
      <c r="D74" s="141"/>
      <c r="E74" s="141"/>
      <c r="AE74" s="130"/>
      <c r="AF74" s="464" t="s">
        <v>150</v>
      </c>
      <c r="AG74" s="465"/>
      <c r="AH74" s="465"/>
      <c r="AI74" s="465"/>
      <c r="AJ74" s="465"/>
      <c r="AK74" s="465"/>
      <c r="AL74" s="465"/>
      <c r="AM74" s="465"/>
      <c r="AN74" s="465"/>
      <c r="AO74" s="466"/>
      <c r="AP74" s="174">
        <v>1</v>
      </c>
      <c r="AQ74" s="170"/>
      <c r="AR74" s="170"/>
      <c r="AS74" s="208"/>
      <c r="AT74" s="174"/>
      <c r="AU74" s="170"/>
      <c r="AV74" s="170"/>
      <c r="AW74" s="208"/>
      <c r="AX74" s="174"/>
      <c r="AY74" s="170"/>
      <c r="AZ74" s="170"/>
      <c r="BA74" s="208"/>
      <c r="BB74" s="174"/>
      <c r="BC74" s="170"/>
      <c r="BD74" s="170"/>
      <c r="BE74" s="208"/>
    </row>
    <row r="75" spans="2:57" s="52" customFormat="1" ht="24" thickBot="1">
      <c r="B75" s="51"/>
      <c r="C75" s="47"/>
      <c r="D75" s="141"/>
      <c r="E75" s="60" t="s">
        <v>95</v>
      </c>
      <c r="F75" s="58"/>
      <c r="H75" s="60"/>
      <c r="I75" s="60"/>
      <c r="J75" s="60"/>
      <c r="K75" s="60"/>
      <c r="L75" s="60"/>
      <c r="M75" s="115"/>
      <c r="N75" s="115"/>
      <c r="O75" s="61"/>
      <c r="P75" s="61"/>
      <c r="Q75" s="61"/>
      <c r="R75" s="61"/>
      <c r="S75" s="62"/>
      <c r="T75" s="63"/>
      <c r="U75" s="64"/>
      <c r="V75" s="64"/>
      <c r="W75" s="71" t="s">
        <v>113</v>
      </c>
      <c r="X75" s="70"/>
      <c r="Y75" s="70"/>
      <c r="Z75" s="70"/>
      <c r="AA75" s="70"/>
      <c r="AB75" s="70"/>
      <c r="AC75" s="70"/>
      <c r="AD75" s="130"/>
      <c r="AE75" s="130"/>
      <c r="AF75" s="467" t="s">
        <v>151</v>
      </c>
      <c r="AG75" s="468"/>
      <c r="AH75" s="468"/>
      <c r="AI75" s="468"/>
      <c r="AJ75" s="468"/>
      <c r="AK75" s="468"/>
      <c r="AL75" s="468"/>
      <c r="AM75" s="468"/>
      <c r="AN75" s="468"/>
      <c r="AO75" s="469"/>
      <c r="AP75" s="174"/>
      <c r="AQ75" s="170"/>
      <c r="AR75" s="170"/>
      <c r="AS75" s="208"/>
      <c r="AT75" s="174">
        <v>1</v>
      </c>
      <c r="AU75" s="170"/>
      <c r="AV75" s="170"/>
      <c r="AW75" s="208"/>
      <c r="AX75" s="174">
        <v>1</v>
      </c>
      <c r="AY75" s="170"/>
      <c r="AZ75" s="170"/>
      <c r="BA75" s="208"/>
      <c r="BB75" s="174"/>
      <c r="BC75" s="170"/>
      <c r="BD75" s="170"/>
      <c r="BE75" s="208"/>
    </row>
    <row r="76" spans="2:57" s="52" customFormat="1" ht="46.5" customHeight="1">
      <c r="B76" s="51"/>
      <c r="C76" s="47"/>
      <c r="D76" s="134"/>
      <c r="E76" s="60" t="s">
        <v>116</v>
      </c>
      <c r="F76" s="53"/>
      <c r="H76" s="60"/>
      <c r="I76" s="60"/>
      <c r="J76" s="60"/>
      <c r="K76" s="60"/>
      <c r="L76" s="60"/>
      <c r="M76" s="115"/>
      <c r="N76" s="116"/>
      <c r="O76" s="115"/>
      <c r="P76" s="61"/>
      <c r="Q76" s="61"/>
      <c r="R76" s="61"/>
      <c r="S76" s="62"/>
      <c r="T76" s="63"/>
      <c r="U76" s="64"/>
      <c r="V76" s="64"/>
      <c r="W76" s="132" t="s">
        <v>113</v>
      </c>
      <c r="X76" s="133"/>
      <c r="Y76" s="133"/>
      <c r="Z76" s="133"/>
      <c r="AA76" s="133"/>
      <c r="AB76" s="133"/>
      <c r="AC76" s="133"/>
      <c r="AD76"/>
      <c r="AF76" s="139"/>
      <c r="AG76" s="139"/>
      <c r="AH76" s="65"/>
      <c r="AI76" s="66" t="s">
        <v>117</v>
      </c>
      <c r="AJ76" s="66"/>
      <c r="AK76" s="66"/>
      <c r="AL76" s="66"/>
      <c r="AM76" s="66"/>
      <c r="AN76" s="66"/>
      <c r="AO76" s="61"/>
      <c r="AP76" s="67"/>
      <c r="AQ76" s="61"/>
      <c r="AR76" s="68"/>
      <c r="AS76" s="68"/>
      <c r="AT76" s="68"/>
      <c r="AU76" s="68"/>
      <c r="AW76" s="71" t="s">
        <v>118</v>
      </c>
      <c r="AX76" s="70"/>
      <c r="AY76" s="70"/>
      <c r="AZ76" s="70"/>
      <c r="BA76" s="70"/>
      <c r="BB76" s="70"/>
      <c r="BC76" s="70"/>
      <c r="BE76" s="140"/>
    </row>
    <row r="77" spans="1:57" s="52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46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46" customFormat="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46" customFormat="1" ht="16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46" customFormat="1" ht="16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46" customFormat="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46" customFormat="1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46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49:50" ht="12.75">
      <c r="AW93" s="16"/>
      <c r="AX93" s="16"/>
    </row>
  </sheetData>
  <sheetProtection/>
  <mergeCells count="718">
    <mergeCell ref="AT52:AW52"/>
    <mergeCell ref="AX52:BA52"/>
    <mergeCell ref="BB52:BE52"/>
    <mergeCell ref="C53:BE53"/>
    <mergeCell ref="AF52:AG52"/>
    <mergeCell ref="AH52:AI52"/>
    <mergeCell ref="AJ52:AK52"/>
    <mergeCell ref="AL52:AM52"/>
    <mergeCell ref="AN52:AO52"/>
    <mergeCell ref="AP52:AS52"/>
    <mergeCell ref="C52:S52"/>
    <mergeCell ref="T52:U52"/>
    <mergeCell ref="V52:W52"/>
    <mergeCell ref="X52:Y52"/>
    <mergeCell ref="Z52:AA52"/>
    <mergeCell ref="AB52:AC52"/>
    <mergeCell ref="C47:E47"/>
    <mergeCell ref="AH46:AI46"/>
    <mergeCell ref="F47:S47"/>
    <mergeCell ref="T47:U47"/>
    <mergeCell ref="V47:W47"/>
    <mergeCell ref="AF47:AG47"/>
    <mergeCell ref="AF46:AG46"/>
    <mergeCell ref="C46:E46"/>
    <mergeCell ref="F46:S46"/>
    <mergeCell ref="Z38:AA38"/>
    <mergeCell ref="AA10:AG10"/>
    <mergeCell ref="BB51:BE51"/>
    <mergeCell ref="AL39:AM39"/>
    <mergeCell ref="AF51:AG51"/>
    <mergeCell ref="X48:Y48"/>
    <mergeCell ref="Z48:AA48"/>
    <mergeCell ref="AB48:AC48"/>
    <mergeCell ref="AX50:BA50"/>
    <mergeCell ref="AN47:AO47"/>
    <mergeCell ref="BB46:BE46"/>
    <mergeCell ref="AB38:AC38"/>
    <mergeCell ref="AD38:AE38"/>
    <mergeCell ref="BB38:BE38"/>
    <mergeCell ref="AH38:AI38"/>
    <mergeCell ref="AU13:AY13"/>
    <mergeCell ref="AD46:AE46"/>
    <mergeCell ref="AZ13:BC13"/>
    <mergeCell ref="BB19:BD20"/>
    <mergeCell ref="AK19:AR20"/>
    <mergeCell ref="J1:BE1"/>
    <mergeCell ref="AY6:BE8"/>
    <mergeCell ref="AY5:BE5"/>
    <mergeCell ref="AA9:AR9"/>
    <mergeCell ref="AL46:AM46"/>
    <mergeCell ref="X46:Y46"/>
    <mergeCell ref="AJ46:AK46"/>
    <mergeCell ref="J2:BE2"/>
    <mergeCell ref="Z46:AA46"/>
    <mergeCell ref="AB46:AC46"/>
    <mergeCell ref="AF74:AO74"/>
    <mergeCell ref="AF75:AO75"/>
    <mergeCell ref="J3:BE3"/>
    <mergeCell ref="AN46:AO46"/>
    <mergeCell ref="AP46:AS46"/>
    <mergeCell ref="AT46:AW46"/>
    <mergeCell ref="AX46:BA46"/>
    <mergeCell ref="V38:W38"/>
    <mergeCell ref="AX38:BA38"/>
    <mergeCell ref="S5:X5"/>
    <mergeCell ref="AF73:AO73"/>
    <mergeCell ref="AX51:BA51"/>
    <mergeCell ref="AN38:AO38"/>
    <mergeCell ref="AP38:AS38"/>
    <mergeCell ref="AT38:AW38"/>
    <mergeCell ref="AT50:AW50"/>
    <mergeCell ref="AF39:AG39"/>
    <mergeCell ref="AL51:AM51"/>
    <mergeCell ref="AJ38:AK38"/>
    <mergeCell ref="AN51:AO51"/>
    <mergeCell ref="AT51:AW51"/>
    <mergeCell ref="AD51:AE51"/>
    <mergeCell ref="C51:E51"/>
    <mergeCell ref="F51:S51"/>
    <mergeCell ref="T51:U51"/>
    <mergeCell ref="V51:W51"/>
    <mergeCell ref="X51:Y51"/>
    <mergeCell ref="F50:S50"/>
    <mergeCell ref="T50:U50"/>
    <mergeCell ref="V50:W50"/>
    <mergeCell ref="AP51:AS51"/>
    <mergeCell ref="AH51:AI51"/>
    <mergeCell ref="AJ51:AK51"/>
    <mergeCell ref="AA11:AS11"/>
    <mergeCell ref="X50:Y50"/>
    <mergeCell ref="Z50:AA50"/>
    <mergeCell ref="AB50:AC50"/>
    <mergeCell ref="AD50:AE50"/>
    <mergeCell ref="AH13:AL13"/>
    <mergeCell ref="C12:BC12"/>
    <mergeCell ref="AM13:AP13"/>
    <mergeCell ref="AL38:AM38"/>
    <mergeCell ref="C50:E50"/>
    <mergeCell ref="A4:I4"/>
    <mergeCell ref="Q13:U13"/>
    <mergeCell ref="V13:Y13"/>
    <mergeCell ref="Z13:AC13"/>
    <mergeCell ref="N5:R5"/>
    <mergeCell ref="A9:I9"/>
    <mergeCell ref="A10:E10"/>
    <mergeCell ref="C13:C14"/>
    <mergeCell ref="V7:AR7"/>
    <mergeCell ref="F10:L10"/>
    <mergeCell ref="C38:E38"/>
    <mergeCell ref="F38:S38"/>
    <mergeCell ref="T38:U38"/>
    <mergeCell ref="X38:Y38"/>
    <mergeCell ref="AQ13:AT13"/>
    <mergeCell ref="L19:N20"/>
    <mergeCell ref="H13:L13"/>
    <mergeCell ref="W18:AH18"/>
    <mergeCell ref="Z17:AJ17"/>
    <mergeCell ref="Q19:R20"/>
    <mergeCell ref="H22:I22"/>
    <mergeCell ref="AC19:AE20"/>
    <mergeCell ref="Q21:R21"/>
    <mergeCell ref="AS21:BA22"/>
    <mergeCell ref="Q22:R22"/>
    <mergeCell ref="AS19:BA20"/>
    <mergeCell ref="O19:P20"/>
    <mergeCell ref="BB21:BD22"/>
    <mergeCell ref="M13:P13"/>
    <mergeCell ref="L21:N21"/>
    <mergeCell ref="AK21:AR22"/>
    <mergeCell ref="O21:P21"/>
    <mergeCell ref="AF21:AH22"/>
    <mergeCell ref="B18:S18"/>
    <mergeCell ref="B13:B14"/>
    <mergeCell ref="D13:G13"/>
    <mergeCell ref="AK18:BD18"/>
    <mergeCell ref="C19:C20"/>
    <mergeCell ref="D21:E21"/>
    <mergeCell ref="D19:E20"/>
    <mergeCell ref="F19:G20"/>
    <mergeCell ref="H19:I20"/>
    <mergeCell ref="J19:K20"/>
    <mergeCell ref="F21:G21"/>
    <mergeCell ref="H21:I21"/>
    <mergeCell ref="J21:K21"/>
    <mergeCell ref="AD13:AG13"/>
    <mergeCell ref="AP26:AW26"/>
    <mergeCell ref="J22:K22"/>
    <mergeCell ref="L22:N22"/>
    <mergeCell ref="O22:P22"/>
    <mergeCell ref="Z25:AA30"/>
    <mergeCell ref="T24:AA24"/>
    <mergeCell ref="T25:U30"/>
    <mergeCell ref="V25:W30"/>
    <mergeCell ref="AD25:AE30"/>
    <mergeCell ref="AF25:AM25"/>
    <mergeCell ref="AB24:AC30"/>
    <mergeCell ref="X25:Y30"/>
    <mergeCell ref="W19:AB20"/>
    <mergeCell ref="AC21:AE22"/>
    <mergeCell ref="AN25:AO30"/>
    <mergeCell ref="AF26:AG30"/>
    <mergeCell ref="AH26:AM26"/>
    <mergeCell ref="AF19:AH20"/>
    <mergeCell ref="W21:AB22"/>
    <mergeCell ref="X35:Y35"/>
    <mergeCell ref="T31:U31"/>
    <mergeCell ref="V31:W31"/>
    <mergeCell ref="X34:Y34"/>
    <mergeCell ref="T34:U34"/>
    <mergeCell ref="V34:W34"/>
    <mergeCell ref="D22:E22"/>
    <mergeCell ref="F22:G22"/>
    <mergeCell ref="C33:BE33"/>
    <mergeCell ref="Z31:AA31"/>
    <mergeCell ref="AB31:AC31"/>
    <mergeCell ref="AD31:AE31"/>
    <mergeCell ref="C23:BE23"/>
    <mergeCell ref="AP24:BE25"/>
    <mergeCell ref="AT28:AW28"/>
    <mergeCell ref="AX28:BA28"/>
    <mergeCell ref="BB28:BE28"/>
    <mergeCell ref="C24:E30"/>
    <mergeCell ref="F24:S30"/>
    <mergeCell ref="AJ27:AK30"/>
    <mergeCell ref="AL27:AM30"/>
    <mergeCell ref="AP27:BE27"/>
    <mergeCell ref="AH27:AI30"/>
    <mergeCell ref="BB30:BE30"/>
    <mergeCell ref="AX26:BE26"/>
    <mergeCell ref="AP28:AS28"/>
    <mergeCell ref="AB35:AC35"/>
    <mergeCell ref="BD31:BE31"/>
    <mergeCell ref="AP29:BE29"/>
    <mergeCell ref="AP30:AS30"/>
    <mergeCell ref="AT30:AW30"/>
    <mergeCell ref="AX30:BA30"/>
    <mergeCell ref="AL31:AM31"/>
    <mergeCell ref="AT35:AW35"/>
    <mergeCell ref="AF31:AG31"/>
    <mergeCell ref="AH31:AI31"/>
    <mergeCell ref="F31:S31"/>
    <mergeCell ref="X31:Y31"/>
    <mergeCell ref="AX35:BA35"/>
    <mergeCell ref="C35:E35"/>
    <mergeCell ref="F35:S35"/>
    <mergeCell ref="T35:U35"/>
    <mergeCell ref="V35:W35"/>
    <mergeCell ref="Z35:AA35"/>
    <mergeCell ref="AT34:AW34"/>
    <mergeCell ref="AN31:AO31"/>
    <mergeCell ref="AP31:AQ31"/>
    <mergeCell ref="AR31:AS31"/>
    <mergeCell ref="AP35:AS35"/>
    <mergeCell ref="C32:BE32"/>
    <mergeCell ref="C34:E34"/>
    <mergeCell ref="F34:S34"/>
    <mergeCell ref="AL35:AM35"/>
    <mergeCell ref="C31:E31"/>
    <mergeCell ref="AN35:AO35"/>
    <mergeCell ref="AD35:AE35"/>
    <mergeCell ref="AF35:AG35"/>
    <mergeCell ref="AH35:AI35"/>
    <mergeCell ref="AJ35:AK35"/>
    <mergeCell ref="BB36:BE36"/>
    <mergeCell ref="AD36:AE36"/>
    <mergeCell ref="AF36:AG36"/>
    <mergeCell ref="AX36:BA36"/>
    <mergeCell ref="BB35:BE35"/>
    <mergeCell ref="X36:Y36"/>
    <mergeCell ref="Z36:AA36"/>
    <mergeCell ref="AT36:AW36"/>
    <mergeCell ref="AH36:AI36"/>
    <mergeCell ref="AJ36:AK36"/>
    <mergeCell ref="AB36:AC36"/>
    <mergeCell ref="AN36:AO36"/>
    <mergeCell ref="AP36:AS36"/>
    <mergeCell ref="AL36:AM36"/>
    <mergeCell ref="X37:Y37"/>
    <mergeCell ref="Z37:AA37"/>
    <mergeCell ref="AB37:AC37"/>
    <mergeCell ref="AD37:AE37"/>
    <mergeCell ref="BB50:BE50"/>
    <mergeCell ref="AT37:AW37"/>
    <mergeCell ref="AF37:AG37"/>
    <mergeCell ref="AP37:AS37"/>
    <mergeCell ref="AL37:AM37"/>
    <mergeCell ref="AN37:AO37"/>
    <mergeCell ref="BB37:BE37"/>
    <mergeCell ref="AN50:AO50"/>
    <mergeCell ref="C36:E36"/>
    <mergeCell ref="F36:S36"/>
    <mergeCell ref="T36:U36"/>
    <mergeCell ref="V36:W36"/>
    <mergeCell ref="C37:E37"/>
    <mergeCell ref="F37:S37"/>
    <mergeCell ref="T37:U37"/>
    <mergeCell ref="V37:W37"/>
    <mergeCell ref="AN56:AO56"/>
    <mergeCell ref="AB54:AC54"/>
    <mergeCell ref="AD52:AE52"/>
    <mergeCell ref="AJ37:AK37"/>
    <mergeCell ref="AH37:AI37"/>
    <mergeCell ref="BB56:BE56"/>
    <mergeCell ref="AB56:AC56"/>
    <mergeCell ref="AD56:AE56"/>
    <mergeCell ref="AF56:AG56"/>
    <mergeCell ref="AX37:BA37"/>
    <mergeCell ref="AH50:AI50"/>
    <mergeCell ref="C56:E56"/>
    <mergeCell ref="F56:S56"/>
    <mergeCell ref="T56:U56"/>
    <mergeCell ref="V56:W56"/>
    <mergeCell ref="X56:Y56"/>
    <mergeCell ref="Z56:AA56"/>
    <mergeCell ref="AF50:AG50"/>
    <mergeCell ref="AB51:AC51"/>
    <mergeCell ref="Z51:AA51"/>
    <mergeCell ref="AF54:AG54"/>
    <mergeCell ref="T46:U46"/>
    <mergeCell ref="V46:W46"/>
    <mergeCell ref="T48:U48"/>
    <mergeCell ref="AX39:BA39"/>
    <mergeCell ref="AX40:BA40"/>
    <mergeCell ref="AX42:BA42"/>
    <mergeCell ref="AT39:AW39"/>
    <mergeCell ref="AP47:AS47"/>
    <mergeCell ref="AX47:BA47"/>
    <mergeCell ref="AD48:AE48"/>
    <mergeCell ref="AP43:AS43"/>
    <mergeCell ref="AN39:AO39"/>
    <mergeCell ref="AL56:AM56"/>
    <mergeCell ref="X49:Y49"/>
    <mergeCell ref="Z55:AA55"/>
    <mergeCell ref="AH55:AI55"/>
    <mergeCell ref="AJ56:AK56"/>
    <mergeCell ref="X54:Y54"/>
    <mergeCell ref="AD55:AE55"/>
    <mergeCell ref="AF49:AG49"/>
    <mergeCell ref="AL40:AM40"/>
    <mergeCell ref="AN40:AO40"/>
    <mergeCell ref="AN49:AO49"/>
    <mergeCell ref="AP49:AS49"/>
    <mergeCell ref="AT43:AW43"/>
    <mergeCell ref="AP40:AS40"/>
    <mergeCell ref="AF48:AG48"/>
    <mergeCell ref="AH42:AI42"/>
    <mergeCell ref="BB40:BE40"/>
    <mergeCell ref="C41:BE41"/>
    <mergeCell ref="AD40:AE40"/>
    <mergeCell ref="AF40:AG40"/>
    <mergeCell ref="C40:S40"/>
    <mergeCell ref="BB42:BE42"/>
    <mergeCell ref="AL42:AM42"/>
    <mergeCell ref="AT42:AW42"/>
    <mergeCell ref="X40:Y40"/>
    <mergeCell ref="F43:S43"/>
    <mergeCell ref="AB40:AC40"/>
    <mergeCell ref="AD42:AE42"/>
    <mergeCell ref="Z42:AA42"/>
    <mergeCell ref="F42:S42"/>
    <mergeCell ref="T42:U42"/>
    <mergeCell ref="V42:W42"/>
    <mergeCell ref="X42:Y42"/>
    <mergeCell ref="Z40:AA40"/>
    <mergeCell ref="BB49:BE49"/>
    <mergeCell ref="X43:Y43"/>
    <mergeCell ref="BB47:BE47"/>
    <mergeCell ref="AJ47:AK47"/>
    <mergeCell ref="AL47:AM47"/>
    <mergeCell ref="AX49:BA49"/>
    <mergeCell ref="Z49:AA49"/>
    <mergeCell ref="AT47:AW47"/>
    <mergeCell ref="AB49:AC49"/>
    <mergeCell ref="AD49:AE49"/>
    <mergeCell ref="C55:E55"/>
    <mergeCell ref="F55:S55"/>
    <mergeCell ref="AJ49:AK49"/>
    <mergeCell ref="AT49:AW49"/>
    <mergeCell ref="V55:W55"/>
    <mergeCell ref="X55:Y55"/>
    <mergeCell ref="Z54:AA54"/>
    <mergeCell ref="AB55:AC55"/>
    <mergeCell ref="T55:U55"/>
    <mergeCell ref="AJ50:AK50"/>
    <mergeCell ref="C48:E48"/>
    <mergeCell ref="X39:Y39"/>
    <mergeCell ref="AD45:AE45"/>
    <mergeCell ref="AB47:AC47"/>
    <mergeCell ref="V40:W40"/>
    <mergeCell ref="F48:S48"/>
    <mergeCell ref="F45:S45"/>
    <mergeCell ref="T45:U45"/>
    <mergeCell ref="V45:W45"/>
    <mergeCell ref="T43:U43"/>
    <mergeCell ref="V49:W49"/>
    <mergeCell ref="Z47:AA47"/>
    <mergeCell ref="AB43:AC43"/>
    <mergeCell ref="AB45:AC45"/>
    <mergeCell ref="C39:E39"/>
    <mergeCell ref="F39:S39"/>
    <mergeCell ref="V39:W39"/>
    <mergeCell ref="AB42:AC42"/>
    <mergeCell ref="C49:E49"/>
    <mergeCell ref="F49:S49"/>
    <mergeCell ref="AP56:AS56"/>
    <mergeCell ref="AT56:AW56"/>
    <mergeCell ref="AF57:AG57"/>
    <mergeCell ref="AP55:AS55"/>
    <mergeCell ref="T39:U39"/>
    <mergeCell ref="AT55:AW55"/>
    <mergeCell ref="AL49:AM49"/>
    <mergeCell ref="T49:U49"/>
    <mergeCell ref="AH49:AI49"/>
    <mergeCell ref="AN55:AO55"/>
    <mergeCell ref="AX55:BA55"/>
    <mergeCell ref="AF55:AG55"/>
    <mergeCell ref="Z57:AA57"/>
    <mergeCell ref="AB57:AC57"/>
    <mergeCell ref="AD57:AE57"/>
    <mergeCell ref="AN57:AO57"/>
    <mergeCell ref="AP57:AS57"/>
    <mergeCell ref="AX56:BA56"/>
    <mergeCell ref="AT57:AW57"/>
    <mergeCell ref="AH56:AI56"/>
    <mergeCell ref="C57:E57"/>
    <mergeCell ref="F57:S57"/>
    <mergeCell ref="T57:U57"/>
    <mergeCell ref="V57:W57"/>
    <mergeCell ref="AF58:AG58"/>
    <mergeCell ref="Z58:AA58"/>
    <mergeCell ref="X57:Y57"/>
    <mergeCell ref="X58:Y58"/>
    <mergeCell ref="AD58:AE58"/>
    <mergeCell ref="AB58:AC58"/>
    <mergeCell ref="BB57:BE57"/>
    <mergeCell ref="AL57:AM57"/>
    <mergeCell ref="AH57:AI57"/>
    <mergeCell ref="AJ57:AK57"/>
    <mergeCell ref="AN59:AO59"/>
    <mergeCell ref="AX57:BA57"/>
    <mergeCell ref="AJ58:AK58"/>
    <mergeCell ref="AL58:AM58"/>
    <mergeCell ref="AN58:AO58"/>
    <mergeCell ref="AP58:AS58"/>
    <mergeCell ref="AH58:AI58"/>
    <mergeCell ref="AT58:AW58"/>
    <mergeCell ref="BB58:BE58"/>
    <mergeCell ref="AH59:AI59"/>
    <mergeCell ref="AX59:BA59"/>
    <mergeCell ref="BB59:BE59"/>
    <mergeCell ref="AP59:AS59"/>
    <mergeCell ref="AT59:AW59"/>
    <mergeCell ref="C59:S59"/>
    <mergeCell ref="T59:U59"/>
    <mergeCell ref="V59:W59"/>
    <mergeCell ref="X59:Y59"/>
    <mergeCell ref="AX58:BA58"/>
    <mergeCell ref="C58:E58"/>
    <mergeCell ref="F58:S58"/>
    <mergeCell ref="T58:U58"/>
    <mergeCell ref="V58:W58"/>
    <mergeCell ref="Z59:AA59"/>
    <mergeCell ref="AB59:AC59"/>
    <mergeCell ref="AD59:AE59"/>
    <mergeCell ref="AF59:AG59"/>
    <mergeCell ref="AJ59:AK59"/>
    <mergeCell ref="AL59:AM59"/>
    <mergeCell ref="C60:S60"/>
    <mergeCell ref="T60:U60"/>
    <mergeCell ref="V60:W60"/>
    <mergeCell ref="X60:Y60"/>
    <mergeCell ref="Z60:AA60"/>
    <mergeCell ref="F63:S63"/>
    <mergeCell ref="AB60:AC60"/>
    <mergeCell ref="AD60:AE60"/>
    <mergeCell ref="AF60:AG60"/>
    <mergeCell ref="AX63:BA63"/>
    <mergeCell ref="AJ63:AK63"/>
    <mergeCell ref="AJ60:AK60"/>
    <mergeCell ref="AL60:AM60"/>
    <mergeCell ref="AB63:AC63"/>
    <mergeCell ref="AD63:AE63"/>
    <mergeCell ref="V64:W64"/>
    <mergeCell ref="T63:U63"/>
    <mergeCell ref="V63:W63"/>
    <mergeCell ref="X63:Y63"/>
    <mergeCell ref="Z63:AA63"/>
    <mergeCell ref="AN60:AO60"/>
    <mergeCell ref="AF63:AG63"/>
    <mergeCell ref="AH63:AI63"/>
    <mergeCell ref="AH60:AI60"/>
    <mergeCell ref="AF64:AG64"/>
    <mergeCell ref="X64:Y64"/>
    <mergeCell ref="C65:E65"/>
    <mergeCell ref="F65:S65"/>
    <mergeCell ref="T65:U65"/>
    <mergeCell ref="V65:W65"/>
    <mergeCell ref="AB64:AC64"/>
    <mergeCell ref="X65:Y65"/>
    <mergeCell ref="C64:E64"/>
    <mergeCell ref="F64:S64"/>
    <mergeCell ref="T64:U64"/>
    <mergeCell ref="AT64:AW64"/>
    <mergeCell ref="AF65:AG65"/>
    <mergeCell ref="AH65:AI65"/>
    <mergeCell ref="Z65:AA65"/>
    <mergeCell ref="AD64:AE64"/>
    <mergeCell ref="AH64:AI64"/>
    <mergeCell ref="C67:E67"/>
    <mergeCell ref="F67:S67"/>
    <mergeCell ref="T67:U67"/>
    <mergeCell ref="V67:W67"/>
    <mergeCell ref="X67:Y67"/>
    <mergeCell ref="AJ67:AK67"/>
    <mergeCell ref="AB67:AC67"/>
    <mergeCell ref="Z67:AA67"/>
    <mergeCell ref="AD67:AE67"/>
    <mergeCell ref="AF67:AG67"/>
    <mergeCell ref="C66:E66"/>
    <mergeCell ref="F66:S66"/>
    <mergeCell ref="T66:U66"/>
    <mergeCell ref="V66:W66"/>
    <mergeCell ref="X66:Y66"/>
    <mergeCell ref="AD66:AE66"/>
    <mergeCell ref="X69:Y69"/>
    <mergeCell ref="T68:U68"/>
    <mergeCell ref="V68:W68"/>
    <mergeCell ref="C69:S69"/>
    <mergeCell ref="T69:U69"/>
    <mergeCell ref="AF66:AG66"/>
    <mergeCell ref="C68:E68"/>
    <mergeCell ref="F68:S68"/>
    <mergeCell ref="AD68:AE68"/>
    <mergeCell ref="AF68:AG68"/>
    <mergeCell ref="AT70:AW70"/>
    <mergeCell ref="AP70:AS70"/>
    <mergeCell ref="AP69:AS69"/>
    <mergeCell ref="AT69:AW69"/>
    <mergeCell ref="AL69:AM69"/>
    <mergeCell ref="AH66:AI66"/>
    <mergeCell ref="AH67:AI67"/>
    <mergeCell ref="AL67:AM67"/>
    <mergeCell ref="AH68:AI68"/>
    <mergeCell ref="AJ68:AK68"/>
    <mergeCell ref="BB69:BE69"/>
    <mergeCell ref="C70:S70"/>
    <mergeCell ref="T70:U70"/>
    <mergeCell ref="V70:W70"/>
    <mergeCell ref="X70:Y70"/>
    <mergeCell ref="Z70:AA70"/>
    <mergeCell ref="AH69:AI69"/>
    <mergeCell ref="AF70:AG70"/>
    <mergeCell ref="AX70:BA70"/>
    <mergeCell ref="AB70:AC70"/>
    <mergeCell ref="Z69:AA69"/>
    <mergeCell ref="AN69:AO69"/>
    <mergeCell ref="AD70:AE70"/>
    <mergeCell ref="AJ69:AK69"/>
    <mergeCell ref="AH70:AI70"/>
    <mergeCell ref="AJ70:AK70"/>
    <mergeCell ref="AL70:AM70"/>
    <mergeCell ref="AN70:AO70"/>
    <mergeCell ref="AX71:BA71"/>
    <mergeCell ref="AH71:AI71"/>
    <mergeCell ref="BB71:BE71"/>
    <mergeCell ref="BB70:BE70"/>
    <mergeCell ref="C71:S71"/>
    <mergeCell ref="T71:U71"/>
    <mergeCell ref="V71:W71"/>
    <mergeCell ref="X71:Y71"/>
    <mergeCell ref="Z71:AA71"/>
    <mergeCell ref="AB71:AC71"/>
    <mergeCell ref="AD71:AE71"/>
    <mergeCell ref="AF71:AG71"/>
    <mergeCell ref="AJ71:AK71"/>
    <mergeCell ref="AL71:AM71"/>
    <mergeCell ref="AP71:AS71"/>
    <mergeCell ref="AT72:AW72"/>
    <mergeCell ref="AT71:AW71"/>
    <mergeCell ref="AN71:AO71"/>
    <mergeCell ref="AF72:AO72"/>
    <mergeCell ref="AX72:BA72"/>
    <mergeCell ref="AP73:AS73"/>
    <mergeCell ref="AT73:AW73"/>
    <mergeCell ref="AX73:BA73"/>
    <mergeCell ref="AP72:AS72"/>
    <mergeCell ref="BB72:BE72"/>
    <mergeCell ref="BB73:BE73"/>
    <mergeCell ref="AT75:AW75"/>
    <mergeCell ref="AX75:BA75"/>
    <mergeCell ref="BB75:BE75"/>
    <mergeCell ref="AP74:AS74"/>
    <mergeCell ref="AT74:AW74"/>
    <mergeCell ref="AX74:BA74"/>
    <mergeCell ref="BB74:BE74"/>
    <mergeCell ref="AP75:AS75"/>
    <mergeCell ref="V69:W69"/>
    <mergeCell ref="AX69:BA69"/>
    <mergeCell ref="AB69:AC69"/>
    <mergeCell ref="AD69:AE69"/>
    <mergeCell ref="AF69:AG69"/>
    <mergeCell ref="AL65:AM65"/>
    <mergeCell ref="AL66:AM66"/>
    <mergeCell ref="AN67:AO67"/>
    <mergeCell ref="AN65:AO65"/>
    <mergeCell ref="AP65:AS65"/>
    <mergeCell ref="BB43:BE43"/>
    <mergeCell ref="BB60:BE60"/>
    <mergeCell ref="BB55:BE55"/>
    <mergeCell ref="AX48:BA48"/>
    <mergeCell ref="AN54:AO54"/>
    <mergeCell ref="AJ66:AK66"/>
    <mergeCell ref="AJ64:AK64"/>
    <mergeCell ref="AL64:AM64"/>
    <mergeCell ref="AX64:BA64"/>
    <mergeCell ref="AT65:AW65"/>
    <mergeCell ref="AX60:BA60"/>
    <mergeCell ref="X68:Y68"/>
    <mergeCell ref="AX67:BA67"/>
    <mergeCell ref="AX68:BA68"/>
    <mergeCell ref="AT68:AW68"/>
    <mergeCell ref="AT66:AW66"/>
    <mergeCell ref="AX65:BA65"/>
    <mergeCell ref="Z66:AA66"/>
    <mergeCell ref="AB66:AC66"/>
    <mergeCell ref="AT60:AW60"/>
    <mergeCell ref="AP60:AS60"/>
    <mergeCell ref="AN66:AO66"/>
    <mergeCell ref="AP66:AS66"/>
    <mergeCell ref="AT63:AW63"/>
    <mergeCell ref="AN64:AO64"/>
    <mergeCell ref="C61:BE61"/>
    <mergeCell ref="C62:BE62"/>
    <mergeCell ref="C63:E63"/>
    <mergeCell ref="AL63:AM63"/>
    <mergeCell ref="AN63:AO63"/>
    <mergeCell ref="AP63:AS63"/>
    <mergeCell ref="Z68:AA68"/>
    <mergeCell ref="AB68:AC68"/>
    <mergeCell ref="AT67:AW67"/>
    <mergeCell ref="AL68:AM68"/>
    <mergeCell ref="AB65:AC65"/>
    <mergeCell ref="AD65:AE65"/>
    <mergeCell ref="AJ65:AK65"/>
    <mergeCell ref="Z64:AA64"/>
    <mergeCell ref="AP64:AS64"/>
    <mergeCell ref="BB68:BE68"/>
    <mergeCell ref="AP67:AS67"/>
    <mergeCell ref="AN68:AO68"/>
    <mergeCell ref="AP68:AS68"/>
    <mergeCell ref="BB67:BE67"/>
    <mergeCell ref="BB66:BE66"/>
    <mergeCell ref="BB64:BE64"/>
    <mergeCell ref="BB63:BE63"/>
    <mergeCell ref="AX66:BA66"/>
    <mergeCell ref="AT40:AW40"/>
    <mergeCell ref="AT48:AW48"/>
    <mergeCell ref="AT45:AW45"/>
    <mergeCell ref="BB48:BE48"/>
    <mergeCell ref="BB65:BE65"/>
    <mergeCell ref="AX43:BA43"/>
    <mergeCell ref="AX54:BA54"/>
    <mergeCell ref="BB54:BE54"/>
    <mergeCell ref="C54:E54"/>
    <mergeCell ref="AL54:AM54"/>
    <mergeCell ref="AJ48:AK48"/>
    <mergeCell ref="AF43:AG43"/>
    <mergeCell ref="Z43:AA43"/>
    <mergeCell ref="AJ54:AK54"/>
    <mergeCell ref="AH43:AI43"/>
    <mergeCell ref="AH47:AI47"/>
    <mergeCell ref="V54:W54"/>
    <mergeCell ref="AJ55:AK55"/>
    <mergeCell ref="AL55:AM55"/>
    <mergeCell ref="AL43:AM43"/>
    <mergeCell ref="AD54:AE54"/>
    <mergeCell ref="AN34:AO34"/>
    <mergeCell ref="AJ39:AK39"/>
    <mergeCell ref="AD44:AE44"/>
    <mergeCell ref="AF44:AG44"/>
    <mergeCell ref="AF42:AG42"/>
    <mergeCell ref="AD47:AE47"/>
    <mergeCell ref="BB34:BE34"/>
    <mergeCell ref="AH34:AI34"/>
    <mergeCell ref="AV31:AW31"/>
    <mergeCell ref="AX31:AY31"/>
    <mergeCell ref="AX34:BA34"/>
    <mergeCell ref="BB31:BC31"/>
    <mergeCell ref="AT31:AU31"/>
    <mergeCell ref="AZ31:BA31"/>
    <mergeCell ref="AJ31:AK31"/>
    <mergeCell ref="AP34:AS34"/>
    <mergeCell ref="AD24:AO24"/>
    <mergeCell ref="BB39:BE39"/>
    <mergeCell ref="AJ34:AK34"/>
    <mergeCell ref="AL34:AM34"/>
    <mergeCell ref="Z34:AA34"/>
    <mergeCell ref="AB34:AC34"/>
    <mergeCell ref="AD34:AE34"/>
    <mergeCell ref="Z39:AA39"/>
    <mergeCell ref="AH39:AI39"/>
    <mergeCell ref="AF34:AG34"/>
    <mergeCell ref="T54:U54"/>
    <mergeCell ref="F54:S54"/>
    <mergeCell ref="X44:Y44"/>
    <mergeCell ref="AH54:AI54"/>
    <mergeCell ref="AL48:AM48"/>
    <mergeCell ref="AB44:AC44"/>
    <mergeCell ref="AH44:AI44"/>
    <mergeCell ref="AJ44:AK44"/>
    <mergeCell ref="V48:W48"/>
    <mergeCell ref="X47:Y47"/>
    <mergeCell ref="AF38:AG38"/>
    <mergeCell ref="C43:E43"/>
    <mergeCell ref="T40:U40"/>
    <mergeCell ref="C42:E42"/>
    <mergeCell ref="AB39:AC39"/>
    <mergeCell ref="AN42:AO42"/>
    <mergeCell ref="AD39:AE39"/>
    <mergeCell ref="V43:W43"/>
    <mergeCell ref="AD43:AE43"/>
    <mergeCell ref="AH40:AI40"/>
    <mergeCell ref="AP42:AS42"/>
    <mergeCell ref="AN43:AO43"/>
    <mergeCell ref="AJ40:AK40"/>
    <mergeCell ref="AP54:AS54"/>
    <mergeCell ref="AN45:AO45"/>
    <mergeCell ref="AP45:AS45"/>
    <mergeCell ref="AJ43:AK43"/>
    <mergeCell ref="AJ42:AK42"/>
    <mergeCell ref="AL50:AM50"/>
    <mergeCell ref="AP50:AS50"/>
    <mergeCell ref="C44:E44"/>
    <mergeCell ref="F44:S44"/>
    <mergeCell ref="T44:U44"/>
    <mergeCell ref="V44:W44"/>
    <mergeCell ref="C45:E45"/>
    <mergeCell ref="AP44:AS44"/>
    <mergeCell ref="X45:Y45"/>
    <mergeCell ref="J4:BE4"/>
    <mergeCell ref="AF45:AG45"/>
    <mergeCell ref="AH45:AI45"/>
    <mergeCell ref="AJ45:AK45"/>
    <mergeCell ref="AL45:AM45"/>
    <mergeCell ref="AT54:AW54"/>
    <mergeCell ref="AH48:AI48"/>
    <mergeCell ref="AN48:AO48"/>
    <mergeCell ref="AP48:AS48"/>
    <mergeCell ref="AP39:AS39"/>
    <mergeCell ref="BB45:BE45"/>
    <mergeCell ref="Z44:AA44"/>
    <mergeCell ref="AL44:AM44"/>
    <mergeCell ref="AN44:AO44"/>
    <mergeCell ref="BB44:BE44"/>
    <mergeCell ref="AX45:BA45"/>
    <mergeCell ref="AT44:AW44"/>
    <mergeCell ref="AX44:BA44"/>
    <mergeCell ref="Z45:AA45"/>
  </mergeCells>
  <printOptions horizontalCentered="1"/>
  <pageMargins left="0.7874015748031497" right="0.3937007874015748" top="0.1968503937007874" bottom="0.1968503937007874" header="0.1968503937007874" footer="0.1968503937007874"/>
  <pageSetup fitToHeight="2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E90"/>
  <sheetViews>
    <sheetView zoomScale="85" zoomScaleNormal="85" zoomScaleSheetLayoutView="50" zoomScalePageLayoutView="40" workbookViewId="0" topLeftCell="A40">
      <selection activeCell="X51" sqref="X51:Y51"/>
    </sheetView>
  </sheetViews>
  <sheetFormatPr defaultColWidth="10.125" defaultRowHeight="12.75"/>
  <cols>
    <col min="1" max="2" width="4.375" style="1" customWidth="1"/>
    <col min="3" max="3" width="5.75390625" style="1" customWidth="1"/>
    <col min="4" max="4" width="5.25390625" style="1" customWidth="1"/>
    <col min="5" max="7" width="4.375" style="1" customWidth="1"/>
    <col min="8" max="8" width="5.00390625" style="1" customWidth="1"/>
    <col min="9" max="11" width="4.375" style="1" customWidth="1"/>
    <col min="12" max="13" width="4.375" style="2" customWidth="1"/>
    <col min="14" max="15" width="4.375" style="3" customWidth="1"/>
    <col min="16" max="26" width="4.375" style="4" customWidth="1"/>
    <col min="27" max="30" width="4.375" style="5" customWidth="1"/>
    <col min="31" max="31" width="4.75390625" style="1" customWidth="1"/>
    <col min="32" max="32" width="4.375" style="1" customWidth="1"/>
    <col min="33" max="33" width="4.875" style="1" customWidth="1"/>
    <col min="34" max="34" width="4.375" style="1" customWidth="1"/>
    <col min="35" max="35" width="5.25390625" style="1" customWidth="1"/>
    <col min="36" max="50" width="4.375" style="1" customWidth="1"/>
    <col min="51" max="51" width="4.875" style="1" customWidth="1"/>
    <col min="52" max="52" width="4.375" style="1" customWidth="1"/>
    <col min="53" max="53" width="5.125" style="1" customWidth="1"/>
    <col min="54" max="54" width="5.00390625" style="1" customWidth="1"/>
    <col min="55" max="55" width="5.375" style="1" customWidth="1"/>
    <col min="56" max="56" width="4.625" style="1" customWidth="1"/>
    <col min="57" max="57" width="5.00390625" style="1" customWidth="1"/>
    <col min="58" max="16384" width="10.125" style="1" customWidth="1"/>
  </cols>
  <sheetData>
    <row r="1" spans="10:57" s="6" customFormat="1" ht="26.25">
      <c r="J1" s="472" t="s">
        <v>0</v>
      </c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</row>
    <row r="2" spans="10:57" s="6" customFormat="1" ht="23.25">
      <c r="J2" s="475" t="s">
        <v>1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</row>
    <row r="3" spans="10:57" s="6" customFormat="1" ht="45">
      <c r="J3" s="470" t="s">
        <v>2</v>
      </c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</row>
    <row r="4" spans="1:57" ht="26.25">
      <c r="A4" s="447" t="s">
        <v>107</v>
      </c>
      <c r="B4" s="447"/>
      <c r="C4" s="447"/>
      <c r="D4" s="447"/>
      <c r="E4" s="447"/>
      <c r="F4" s="447"/>
      <c r="G4" s="447"/>
      <c r="H4" s="447"/>
      <c r="I4" s="447"/>
      <c r="J4" s="155" t="s">
        <v>160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</row>
    <row r="5" spans="1:57" ht="44.25">
      <c r="A5" s="103" t="s">
        <v>108</v>
      </c>
      <c r="B5" s="102"/>
      <c r="C5" s="102"/>
      <c r="D5" s="102"/>
      <c r="E5" s="102"/>
      <c r="F5" s="102"/>
      <c r="G5" s="56"/>
      <c r="H5" s="101"/>
      <c r="I5" s="101"/>
      <c r="J5" s="101"/>
      <c r="K5" s="101"/>
      <c r="L5" s="56"/>
      <c r="M5" s="7"/>
      <c r="N5" s="450" t="s">
        <v>3</v>
      </c>
      <c r="O5" s="450"/>
      <c r="P5" s="450"/>
      <c r="Q5" s="450"/>
      <c r="R5" s="450"/>
      <c r="S5" s="142" t="s">
        <v>148</v>
      </c>
      <c r="T5" s="142"/>
      <c r="U5" s="142"/>
      <c r="V5" s="142"/>
      <c r="W5" s="142"/>
      <c r="X5" s="142"/>
      <c r="Y5" s="14" t="s">
        <v>4</v>
      </c>
      <c r="Z5" s="5"/>
      <c r="AA5" s="8"/>
      <c r="AB5" s="8"/>
      <c r="AC5" s="8"/>
      <c r="AD5" s="109" t="s">
        <v>96</v>
      </c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T5" s="18" t="s">
        <v>5</v>
      </c>
      <c r="AU5" s="18"/>
      <c r="AV5" s="18"/>
      <c r="AW5" s="18"/>
      <c r="AX5" s="18"/>
      <c r="AY5" s="474" t="s">
        <v>119</v>
      </c>
      <c r="AZ5" s="474"/>
      <c r="BA5" s="474"/>
      <c r="BB5" s="474"/>
      <c r="BC5" s="474"/>
      <c r="BD5" s="474"/>
      <c r="BE5" s="474"/>
    </row>
    <row r="6" spans="1:57" ht="23.25" customHeight="1">
      <c r="A6" s="103" t="s">
        <v>6</v>
      </c>
      <c r="B6" s="102"/>
      <c r="C6" s="102"/>
      <c r="D6" s="102"/>
      <c r="E6" s="102"/>
      <c r="F6" s="102"/>
      <c r="G6" s="56"/>
      <c r="H6" s="102"/>
      <c r="I6" s="104"/>
      <c r="J6" s="104"/>
      <c r="K6" s="104"/>
      <c r="L6" s="103"/>
      <c r="M6" s="7"/>
      <c r="N6" s="9"/>
      <c r="O6" s="10"/>
      <c r="P6" s="10"/>
      <c r="R6" s="11"/>
      <c r="S6" s="12"/>
      <c r="T6" s="10"/>
      <c r="U6" s="10"/>
      <c r="V6" s="10"/>
      <c r="W6" s="10"/>
      <c r="X6" s="10"/>
      <c r="Y6" s="10"/>
      <c r="Z6" s="10"/>
      <c r="AA6" s="10"/>
      <c r="AB6" s="13"/>
      <c r="AC6" s="14"/>
      <c r="AD6" s="14"/>
      <c r="AE6" s="14"/>
      <c r="AF6" s="117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5"/>
      <c r="AU6" s="59"/>
      <c r="AV6" s="59"/>
      <c r="AW6" s="59"/>
      <c r="AX6" s="59"/>
      <c r="AY6" s="473" t="s">
        <v>159</v>
      </c>
      <c r="AZ6" s="473"/>
      <c r="BA6" s="473"/>
      <c r="BB6" s="473"/>
      <c r="BC6" s="473"/>
      <c r="BD6" s="473"/>
      <c r="BE6" s="473"/>
    </row>
    <row r="7" spans="1:57" ht="26.25">
      <c r="A7" s="124"/>
      <c r="B7" s="123"/>
      <c r="C7" s="123"/>
      <c r="D7" s="123"/>
      <c r="E7" s="123"/>
      <c r="F7" s="123"/>
      <c r="G7" s="125" t="s">
        <v>165</v>
      </c>
      <c r="H7" s="125"/>
      <c r="I7" s="125"/>
      <c r="J7" s="122"/>
      <c r="K7" s="122"/>
      <c r="L7" s="56"/>
      <c r="M7" s="9"/>
      <c r="N7" s="111" t="s">
        <v>7</v>
      </c>
      <c r="O7" s="111"/>
      <c r="P7" s="111"/>
      <c r="Q7" s="111"/>
      <c r="R7" s="111"/>
      <c r="S7" s="111"/>
      <c r="T7" s="111"/>
      <c r="U7" s="111"/>
      <c r="V7" s="455" t="s">
        <v>97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112"/>
      <c r="AT7" s="18" t="s">
        <v>8</v>
      </c>
      <c r="AU7" s="18"/>
      <c r="AV7" s="18"/>
      <c r="AW7" s="18"/>
      <c r="AX7" s="18"/>
      <c r="AY7" s="473"/>
      <c r="AZ7" s="473"/>
      <c r="BA7" s="473"/>
      <c r="BB7" s="473"/>
      <c r="BC7" s="473"/>
      <c r="BD7" s="473"/>
      <c r="BE7" s="473"/>
    </row>
    <row r="8" spans="1:57" ht="20.25">
      <c r="A8" s="122" t="s">
        <v>136</v>
      </c>
      <c r="B8" s="122"/>
      <c r="C8" s="122"/>
      <c r="D8" s="122"/>
      <c r="E8" s="123"/>
      <c r="F8" s="123"/>
      <c r="G8" s="123"/>
      <c r="H8" s="105"/>
      <c r="I8" s="105"/>
      <c r="J8" s="102"/>
      <c r="K8" s="102"/>
      <c r="L8" s="106"/>
      <c r="M8" s="9"/>
      <c r="N8" s="54"/>
      <c r="O8" s="55"/>
      <c r="P8" s="55"/>
      <c r="Q8" s="55"/>
      <c r="R8" s="55"/>
      <c r="S8" s="55"/>
      <c r="T8" s="55"/>
      <c r="U8" s="55"/>
      <c r="V8" s="56"/>
      <c r="W8" s="113"/>
      <c r="X8" s="113"/>
      <c r="Y8" s="113"/>
      <c r="Z8" s="113"/>
      <c r="AA8" s="113"/>
      <c r="AB8" s="119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4"/>
      <c r="AS8" s="114"/>
      <c r="AT8" s="15"/>
      <c r="AU8" s="19"/>
      <c r="AV8" s="19"/>
      <c r="AW8" s="19"/>
      <c r="AX8" s="19"/>
      <c r="AY8" s="473"/>
      <c r="AZ8" s="473"/>
      <c r="BA8" s="473"/>
      <c r="BB8" s="473"/>
      <c r="BC8" s="473"/>
      <c r="BD8" s="473"/>
      <c r="BE8" s="473"/>
    </row>
    <row r="9" spans="1:57" ht="23.25">
      <c r="A9" s="451" t="s">
        <v>109</v>
      </c>
      <c r="B9" s="451"/>
      <c r="C9" s="451"/>
      <c r="D9" s="451"/>
      <c r="E9" s="451"/>
      <c r="F9" s="451"/>
      <c r="G9" s="451"/>
      <c r="H9" s="451"/>
      <c r="I9" s="451"/>
      <c r="J9" s="56"/>
      <c r="K9" s="56"/>
      <c r="L9" s="105"/>
      <c r="M9" s="16"/>
      <c r="N9" s="21" t="s">
        <v>157</v>
      </c>
      <c r="O9" s="22"/>
      <c r="P9" s="22"/>
      <c r="Q9" s="22"/>
      <c r="R9" s="22"/>
      <c r="S9" s="22"/>
      <c r="T9" s="22"/>
      <c r="U9" s="22"/>
      <c r="V9" s="22"/>
      <c r="Z9" s="5"/>
      <c r="AA9" s="455" t="s">
        <v>120</v>
      </c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T9" s="18" t="s">
        <v>10</v>
      </c>
      <c r="AU9" s="18"/>
      <c r="AV9" s="18"/>
      <c r="AW9" s="18"/>
      <c r="AX9" s="18"/>
      <c r="AY9" s="18"/>
      <c r="AZ9" s="491" t="s">
        <v>158</v>
      </c>
      <c r="BA9" s="491"/>
      <c r="BB9" s="491"/>
      <c r="BC9" s="491"/>
      <c r="BD9" s="491"/>
      <c r="BE9" s="491"/>
    </row>
    <row r="10" spans="1:57" ht="26.25">
      <c r="A10" s="452"/>
      <c r="B10" s="452"/>
      <c r="C10" s="452"/>
      <c r="D10" s="452"/>
      <c r="E10" s="452"/>
      <c r="F10" s="456" t="s">
        <v>110</v>
      </c>
      <c r="G10" s="456"/>
      <c r="H10" s="456"/>
      <c r="I10" s="456"/>
      <c r="J10" s="456"/>
      <c r="K10" s="456"/>
      <c r="L10" s="456"/>
      <c r="M10" s="23"/>
      <c r="O10" s="120" t="s">
        <v>149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476" t="s">
        <v>12</v>
      </c>
      <c r="AB10" s="476"/>
      <c r="AC10" s="476"/>
      <c r="AD10" s="476"/>
      <c r="AE10" s="476"/>
      <c r="AF10" s="476"/>
      <c r="AG10" s="476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24"/>
      <c r="AS10" s="24"/>
      <c r="AT10" s="25"/>
      <c r="AU10" s="26" t="s">
        <v>11</v>
      </c>
      <c r="AW10" s="26"/>
      <c r="AX10" s="26"/>
      <c r="AY10" s="26"/>
      <c r="BA10" s="107" t="s">
        <v>131</v>
      </c>
      <c r="BB10" s="107"/>
      <c r="BC10" s="107"/>
      <c r="BD10" s="107"/>
      <c r="BE10" s="107"/>
    </row>
    <row r="11" spans="1:56" ht="23.25">
      <c r="A11" s="2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57"/>
      <c r="O11" s="121" t="s">
        <v>13</v>
      </c>
      <c r="AA11" s="457" t="s">
        <v>115</v>
      </c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15"/>
      <c r="AU11" s="15"/>
      <c r="AV11" s="28"/>
      <c r="AW11" s="15"/>
      <c r="AX11" s="15"/>
      <c r="AY11" s="15"/>
      <c r="AZ11" s="15"/>
      <c r="BA11" s="29"/>
      <c r="BB11" s="30"/>
      <c r="BC11" s="30"/>
      <c r="BD11" s="30"/>
    </row>
    <row r="12" spans="3:55" ht="30" customHeight="1" thickBot="1">
      <c r="C12" s="458" t="s">
        <v>14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</row>
    <row r="13" spans="1:55" ht="21" thickBot="1">
      <c r="A13" s="32"/>
      <c r="B13" s="419"/>
      <c r="C13" s="453" t="s">
        <v>15</v>
      </c>
      <c r="D13" s="420" t="s">
        <v>16</v>
      </c>
      <c r="E13" s="421"/>
      <c r="F13" s="421"/>
      <c r="G13" s="422"/>
      <c r="H13" s="375" t="s">
        <v>17</v>
      </c>
      <c r="I13" s="376"/>
      <c r="J13" s="376"/>
      <c r="K13" s="376"/>
      <c r="L13" s="377"/>
      <c r="M13" s="406" t="s">
        <v>18</v>
      </c>
      <c r="N13" s="406"/>
      <c r="O13" s="406"/>
      <c r="P13" s="406"/>
      <c r="Q13" s="448" t="s">
        <v>19</v>
      </c>
      <c r="R13" s="406"/>
      <c r="S13" s="406"/>
      <c r="T13" s="406"/>
      <c r="U13" s="449"/>
      <c r="V13" s="375" t="s">
        <v>20</v>
      </c>
      <c r="W13" s="376"/>
      <c r="X13" s="376"/>
      <c r="Y13" s="376"/>
      <c r="Z13" s="375" t="s">
        <v>21</v>
      </c>
      <c r="AA13" s="376"/>
      <c r="AB13" s="376"/>
      <c r="AC13" s="377"/>
      <c r="AD13" s="375" t="s">
        <v>22</v>
      </c>
      <c r="AE13" s="376"/>
      <c r="AF13" s="376"/>
      <c r="AG13" s="377"/>
      <c r="AH13" s="375" t="s">
        <v>23</v>
      </c>
      <c r="AI13" s="376"/>
      <c r="AJ13" s="376"/>
      <c r="AK13" s="376"/>
      <c r="AL13" s="377"/>
      <c r="AM13" s="376" t="s">
        <v>24</v>
      </c>
      <c r="AN13" s="376"/>
      <c r="AO13" s="376"/>
      <c r="AP13" s="376"/>
      <c r="AQ13" s="375" t="s">
        <v>25</v>
      </c>
      <c r="AR13" s="376"/>
      <c r="AS13" s="376"/>
      <c r="AT13" s="377"/>
      <c r="AU13" s="375" t="s">
        <v>26</v>
      </c>
      <c r="AV13" s="376"/>
      <c r="AW13" s="376"/>
      <c r="AX13" s="376"/>
      <c r="AY13" s="377"/>
      <c r="AZ13" s="376" t="s">
        <v>27</v>
      </c>
      <c r="BA13" s="376"/>
      <c r="BB13" s="376"/>
      <c r="BC13" s="377"/>
    </row>
    <row r="14" spans="1:55" ht="20.25">
      <c r="A14" s="32"/>
      <c r="B14" s="419"/>
      <c r="C14" s="454"/>
      <c r="D14" s="72">
        <v>1</v>
      </c>
      <c r="E14" s="73">
        <f aca="true" t="shared" si="0" ref="E14:BC14">D14+1</f>
        <v>2</v>
      </c>
      <c r="F14" s="73">
        <f t="shared" si="0"/>
        <v>3</v>
      </c>
      <c r="G14" s="143">
        <f t="shared" si="0"/>
        <v>4</v>
      </c>
      <c r="H14" s="72">
        <f t="shared" si="0"/>
        <v>5</v>
      </c>
      <c r="I14" s="73">
        <f t="shared" si="0"/>
        <v>6</v>
      </c>
      <c r="J14" s="73">
        <f t="shared" si="0"/>
        <v>7</v>
      </c>
      <c r="K14" s="73">
        <f t="shared" si="0"/>
        <v>8</v>
      </c>
      <c r="L14" s="143">
        <f t="shared" si="0"/>
        <v>9</v>
      </c>
      <c r="M14" s="144">
        <f t="shared" si="0"/>
        <v>10</v>
      </c>
      <c r="N14" s="73">
        <f t="shared" si="0"/>
        <v>11</v>
      </c>
      <c r="O14" s="73">
        <f t="shared" si="0"/>
        <v>12</v>
      </c>
      <c r="P14" s="74">
        <f t="shared" si="0"/>
        <v>13</v>
      </c>
      <c r="Q14" s="72">
        <f t="shared" si="0"/>
        <v>14</v>
      </c>
      <c r="R14" s="73">
        <f t="shared" si="0"/>
        <v>15</v>
      </c>
      <c r="S14" s="73">
        <f t="shared" si="0"/>
        <v>16</v>
      </c>
      <c r="T14" s="73">
        <f t="shared" si="0"/>
        <v>17</v>
      </c>
      <c r="U14" s="143">
        <f t="shared" si="0"/>
        <v>18</v>
      </c>
      <c r="V14" s="144">
        <f t="shared" si="0"/>
        <v>19</v>
      </c>
      <c r="W14" s="73">
        <f t="shared" si="0"/>
        <v>20</v>
      </c>
      <c r="X14" s="73">
        <f t="shared" si="0"/>
        <v>21</v>
      </c>
      <c r="Y14" s="74">
        <f t="shared" si="0"/>
        <v>22</v>
      </c>
      <c r="Z14" s="72">
        <f t="shared" si="0"/>
        <v>23</v>
      </c>
      <c r="AA14" s="73">
        <f t="shared" si="0"/>
        <v>24</v>
      </c>
      <c r="AB14" s="73">
        <f t="shared" si="0"/>
        <v>25</v>
      </c>
      <c r="AC14" s="143">
        <f t="shared" si="0"/>
        <v>26</v>
      </c>
      <c r="AD14" s="72">
        <f t="shared" si="0"/>
        <v>27</v>
      </c>
      <c r="AE14" s="73">
        <f t="shared" si="0"/>
        <v>28</v>
      </c>
      <c r="AF14" s="73">
        <f t="shared" si="0"/>
        <v>29</v>
      </c>
      <c r="AG14" s="143">
        <f t="shared" si="0"/>
        <v>30</v>
      </c>
      <c r="AH14" s="72">
        <f t="shared" si="0"/>
        <v>31</v>
      </c>
      <c r="AI14" s="73">
        <f t="shared" si="0"/>
        <v>32</v>
      </c>
      <c r="AJ14" s="73">
        <f t="shared" si="0"/>
        <v>33</v>
      </c>
      <c r="AK14" s="73">
        <f t="shared" si="0"/>
        <v>34</v>
      </c>
      <c r="AL14" s="143">
        <f t="shared" si="0"/>
        <v>35</v>
      </c>
      <c r="AM14" s="72">
        <f t="shared" si="0"/>
        <v>36</v>
      </c>
      <c r="AN14" s="73">
        <f t="shared" si="0"/>
        <v>37</v>
      </c>
      <c r="AO14" s="73">
        <f t="shared" si="0"/>
        <v>38</v>
      </c>
      <c r="AP14" s="74">
        <f t="shared" si="0"/>
        <v>39</v>
      </c>
      <c r="AQ14" s="72">
        <f t="shared" si="0"/>
        <v>40</v>
      </c>
      <c r="AR14" s="73">
        <f t="shared" si="0"/>
        <v>41</v>
      </c>
      <c r="AS14" s="73">
        <f t="shared" si="0"/>
        <v>42</v>
      </c>
      <c r="AT14" s="143">
        <f t="shared" si="0"/>
        <v>43</v>
      </c>
      <c r="AU14" s="72">
        <f t="shared" si="0"/>
        <v>44</v>
      </c>
      <c r="AV14" s="73">
        <f t="shared" si="0"/>
        <v>45</v>
      </c>
      <c r="AW14" s="73">
        <f t="shared" si="0"/>
        <v>46</v>
      </c>
      <c r="AX14" s="73">
        <f t="shared" si="0"/>
        <v>47</v>
      </c>
      <c r="AY14" s="143">
        <f t="shared" si="0"/>
        <v>48</v>
      </c>
      <c r="AZ14" s="144">
        <f t="shared" si="0"/>
        <v>49</v>
      </c>
      <c r="BA14" s="73">
        <f t="shared" si="0"/>
        <v>50</v>
      </c>
      <c r="BB14" s="73">
        <f t="shared" si="0"/>
        <v>51</v>
      </c>
      <c r="BC14" s="143">
        <f t="shared" si="0"/>
        <v>52</v>
      </c>
    </row>
    <row r="15" spans="1:55" ht="20.25">
      <c r="A15" s="32"/>
      <c r="B15" s="33"/>
      <c r="C15" s="75" t="s">
        <v>28</v>
      </c>
      <c r="D15" s="76"/>
      <c r="E15" s="77"/>
      <c r="F15" s="77"/>
      <c r="G15" s="78"/>
      <c r="H15" s="76"/>
      <c r="I15" s="77"/>
      <c r="J15" s="77"/>
      <c r="K15" s="77"/>
      <c r="L15" s="78"/>
      <c r="M15" s="138">
        <v>18</v>
      </c>
      <c r="N15" s="77"/>
      <c r="O15" s="77"/>
      <c r="P15" s="80"/>
      <c r="Q15" s="76"/>
      <c r="R15" s="77"/>
      <c r="S15" s="77"/>
      <c r="T15" s="77"/>
      <c r="U15" s="78"/>
      <c r="V15" s="79" t="s">
        <v>29</v>
      </c>
      <c r="W15" s="77" t="s">
        <v>29</v>
      </c>
      <c r="X15" s="77" t="s">
        <v>30</v>
      </c>
      <c r="Y15" s="80" t="s">
        <v>30</v>
      </c>
      <c r="Z15" s="76"/>
      <c r="AA15" s="77"/>
      <c r="AB15" s="77"/>
      <c r="AC15" s="78"/>
      <c r="AD15" s="76"/>
      <c r="AE15" s="77"/>
      <c r="AF15" s="77"/>
      <c r="AG15" s="78"/>
      <c r="AH15" s="76"/>
      <c r="AI15" s="77">
        <v>18</v>
      </c>
      <c r="AJ15" s="77"/>
      <c r="AK15" s="77"/>
      <c r="AL15" s="78"/>
      <c r="AM15" s="76"/>
      <c r="AN15" s="77"/>
      <c r="AO15" s="77"/>
      <c r="AP15" s="81"/>
      <c r="AQ15" s="82"/>
      <c r="AR15" s="77" t="s">
        <v>29</v>
      </c>
      <c r="AS15" s="77" t="s">
        <v>29</v>
      </c>
      <c r="AT15" s="78" t="s">
        <v>30</v>
      </c>
      <c r="AU15" s="76" t="s">
        <v>30</v>
      </c>
      <c r="AV15" s="77" t="s">
        <v>30</v>
      </c>
      <c r="AW15" s="77" t="s">
        <v>30</v>
      </c>
      <c r="AX15" s="77" t="s">
        <v>30</v>
      </c>
      <c r="AY15" s="78" t="s">
        <v>30</v>
      </c>
      <c r="AZ15" s="79" t="s">
        <v>30</v>
      </c>
      <c r="BA15" s="77" t="s">
        <v>30</v>
      </c>
      <c r="BB15" s="77" t="s">
        <v>30</v>
      </c>
      <c r="BC15" s="78" t="s">
        <v>30</v>
      </c>
    </row>
    <row r="16" spans="1:55" s="17" customFormat="1" ht="21" thickBot="1">
      <c r="A16" s="34"/>
      <c r="B16" s="35"/>
      <c r="C16" s="83" t="s">
        <v>31</v>
      </c>
      <c r="D16" s="89" t="s">
        <v>32</v>
      </c>
      <c r="E16" s="90" t="s">
        <v>32</v>
      </c>
      <c r="F16" s="90" t="s">
        <v>32</v>
      </c>
      <c r="G16" s="91" t="s">
        <v>32</v>
      </c>
      <c r="H16" s="89" t="s">
        <v>32</v>
      </c>
      <c r="I16" s="90" t="s">
        <v>32</v>
      </c>
      <c r="J16" s="90" t="s">
        <v>32</v>
      </c>
      <c r="K16" s="91" t="s">
        <v>32</v>
      </c>
      <c r="L16" s="89" t="s">
        <v>33</v>
      </c>
      <c r="M16" s="90" t="s">
        <v>33</v>
      </c>
      <c r="N16" s="90" t="s">
        <v>33</v>
      </c>
      <c r="O16" s="90" t="s">
        <v>33</v>
      </c>
      <c r="P16" s="91" t="s">
        <v>33</v>
      </c>
      <c r="Q16" s="89" t="s">
        <v>33</v>
      </c>
      <c r="R16" s="90" t="s">
        <v>33</v>
      </c>
      <c r="S16" s="137" t="s">
        <v>163</v>
      </c>
      <c r="T16" s="137" t="s">
        <v>163</v>
      </c>
      <c r="U16" s="86" t="s">
        <v>163</v>
      </c>
      <c r="V16" s="87"/>
      <c r="W16" s="85"/>
      <c r="X16" s="85"/>
      <c r="Y16" s="88"/>
      <c r="Z16" s="89"/>
      <c r="AA16" s="90"/>
      <c r="AB16" s="90"/>
      <c r="AC16" s="91"/>
      <c r="AD16" s="89"/>
      <c r="AE16" s="90"/>
      <c r="AF16" s="90"/>
      <c r="AG16" s="91"/>
      <c r="AH16" s="89"/>
      <c r="AI16" s="90"/>
      <c r="AJ16" s="90"/>
      <c r="AK16" s="90"/>
      <c r="AL16" s="91"/>
      <c r="AM16" s="89"/>
      <c r="AN16" s="90"/>
      <c r="AO16" s="137"/>
      <c r="AP16" s="137"/>
      <c r="AQ16" s="84"/>
      <c r="AR16" s="85"/>
      <c r="AS16" s="85"/>
      <c r="AT16" s="86"/>
      <c r="AU16" s="84"/>
      <c r="AV16" s="85"/>
      <c r="AW16" s="85"/>
      <c r="AX16" s="85"/>
      <c r="AY16" s="86"/>
      <c r="AZ16" s="87"/>
      <c r="BA16" s="85"/>
      <c r="BB16" s="85"/>
      <c r="BC16" s="86"/>
    </row>
    <row r="17" spans="3:57" s="36" customFormat="1" ht="15.75">
      <c r="C17" s="92" t="s">
        <v>34</v>
      </c>
      <c r="D17" s="93"/>
      <c r="E17" s="93"/>
      <c r="F17" s="93"/>
      <c r="G17" s="94"/>
      <c r="H17" s="92" t="s">
        <v>35</v>
      </c>
      <c r="I17" s="92"/>
      <c r="J17" s="92"/>
      <c r="K17" s="95" t="s">
        <v>29</v>
      </c>
      <c r="L17" s="92" t="s">
        <v>36</v>
      </c>
      <c r="M17" s="92"/>
      <c r="N17" s="92"/>
      <c r="O17" s="92"/>
      <c r="P17" s="96" t="s">
        <v>30</v>
      </c>
      <c r="Q17" s="92" t="s">
        <v>38</v>
      </c>
      <c r="R17" s="92"/>
      <c r="S17" s="97"/>
      <c r="T17" s="98" t="s">
        <v>32</v>
      </c>
      <c r="U17" s="92" t="s">
        <v>37</v>
      </c>
      <c r="V17" s="92"/>
      <c r="W17" s="92"/>
      <c r="X17" s="97"/>
      <c r="Y17" s="98" t="s">
        <v>33</v>
      </c>
      <c r="Z17" s="441" t="s">
        <v>106</v>
      </c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99"/>
      <c r="AL17" s="135" t="s">
        <v>163</v>
      </c>
      <c r="AM17" s="136" t="s">
        <v>164</v>
      </c>
      <c r="AN17" s="100"/>
      <c r="AO17" s="100"/>
      <c r="AP17" s="93"/>
      <c r="AQ17" s="93"/>
      <c r="AR17" s="131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37"/>
      <c r="BE17" s="37"/>
    </row>
    <row r="18" spans="2:57" s="126" customFormat="1" ht="30" customHeight="1" thickBot="1">
      <c r="B18" s="418" t="s">
        <v>39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W18" s="320" t="s">
        <v>40</v>
      </c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127"/>
      <c r="AJ18" s="128"/>
      <c r="AK18" s="423" t="s">
        <v>180</v>
      </c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129"/>
    </row>
    <row r="19" spans="3:57" s="39" customFormat="1" ht="22.5" customHeight="1" thickBot="1">
      <c r="C19" s="388" t="s">
        <v>15</v>
      </c>
      <c r="D19" s="392" t="s">
        <v>41</v>
      </c>
      <c r="E19" s="393"/>
      <c r="F19" s="396" t="s">
        <v>42</v>
      </c>
      <c r="G19" s="393"/>
      <c r="H19" s="392" t="s">
        <v>43</v>
      </c>
      <c r="I19" s="393"/>
      <c r="J19" s="398" t="s">
        <v>175</v>
      </c>
      <c r="K19" s="399"/>
      <c r="L19" s="435" t="s">
        <v>174</v>
      </c>
      <c r="M19" s="436"/>
      <c r="N19" s="437"/>
      <c r="O19" s="432" t="s">
        <v>44</v>
      </c>
      <c r="P19" s="433"/>
      <c r="Q19" s="443" t="s">
        <v>45</v>
      </c>
      <c r="R19" s="444"/>
      <c r="S19" s="38"/>
      <c r="T19" s="38"/>
      <c r="U19" s="38"/>
      <c r="V19" s="38"/>
      <c r="W19" s="344" t="s">
        <v>46</v>
      </c>
      <c r="X19" s="345"/>
      <c r="Y19" s="345"/>
      <c r="Z19" s="345"/>
      <c r="AA19" s="345"/>
      <c r="AB19" s="346"/>
      <c r="AC19" s="424" t="s">
        <v>47</v>
      </c>
      <c r="AD19" s="424"/>
      <c r="AE19" s="424"/>
      <c r="AF19" s="363" t="s">
        <v>48</v>
      </c>
      <c r="AG19" s="364"/>
      <c r="AH19" s="365"/>
      <c r="AI19" s="69"/>
      <c r="AJ19" s="69"/>
      <c r="AK19" s="363" t="s">
        <v>49</v>
      </c>
      <c r="AL19" s="364"/>
      <c r="AM19" s="364"/>
      <c r="AN19" s="364"/>
      <c r="AO19" s="364"/>
      <c r="AP19" s="364"/>
      <c r="AQ19" s="364"/>
      <c r="AR19" s="365"/>
      <c r="AS19" s="426" t="s">
        <v>167</v>
      </c>
      <c r="AT19" s="427"/>
      <c r="AU19" s="427"/>
      <c r="AV19" s="427"/>
      <c r="AW19" s="427"/>
      <c r="AX19" s="427"/>
      <c r="AY19" s="427"/>
      <c r="AZ19" s="427"/>
      <c r="BA19" s="428"/>
      <c r="BB19" s="282" t="s">
        <v>47</v>
      </c>
      <c r="BC19" s="283"/>
      <c r="BD19" s="405"/>
      <c r="BE19" s="38"/>
    </row>
    <row r="20" spans="3:57" s="39" customFormat="1" ht="19.5" customHeight="1" thickBot="1">
      <c r="C20" s="389"/>
      <c r="D20" s="394"/>
      <c r="E20" s="395"/>
      <c r="F20" s="397"/>
      <c r="G20" s="395"/>
      <c r="H20" s="394"/>
      <c r="I20" s="395"/>
      <c r="J20" s="400"/>
      <c r="K20" s="401"/>
      <c r="L20" s="438"/>
      <c r="M20" s="439"/>
      <c r="N20" s="440"/>
      <c r="O20" s="434"/>
      <c r="P20" s="434"/>
      <c r="Q20" s="445"/>
      <c r="R20" s="446"/>
      <c r="S20" s="38"/>
      <c r="T20" s="38"/>
      <c r="U20" s="38"/>
      <c r="V20" s="38"/>
      <c r="W20" s="347"/>
      <c r="X20" s="348"/>
      <c r="Y20" s="348"/>
      <c r="Z20" s="348"/>
      <c r="AA20" s="348"/>
      <c r="AB20" s="349"/>
      <c r="AC20" s="425"/>
      <c r="AD20" s="425"/>
      <c r="AE20" s="425"/>
      <c r="AF20" s="366"/>
      <c r="AG20" s="367"/>
      <c r="AH20" s="368"/>
      <c r="AI20" s="69"/>
      <c r="AJ20" s="69"/>
      <c r="AK20" s="366"/>
      <c r="AL20" s="367"/>
      <c r="AM20" s="367"/>
      <c r="AN20" s="367"/>
      <c r="AO20" s="367"/>
      <c r="AP20" s="367"/>
      <c r="AQ20" s="367"/>
      <c r="AR20" s="368"/>
      <c r="AS20" s="429"/>
      <c r="AT20" s="430"/>
      <c r="AU20" s="430"/>
      <c r="AV20" s="430"/>
      <c r="AW20" s="430"/>
      <c r="AX20" s="430"/>
      <c r="AY20" s="430"/>
      <c r="AZ20" s="430"/>
      <c r="BA20" s="431"/>
      <c r="BB20" s="282"/>
      <c r="BC20" s="283"/>
      <c r="BD20" s="405"/>
      <c r="BE20" s="38"/>
    </row>
    <row r="21" spans="3:57" s="39" customFormat="1" ht="18.75" thickBot="1">
      <c r="C21" s="147" t="s">
        <v>28</v>
      </c>
      <c r="D21" s="390">
        <v>36</v>
      </c>
      <c r="E21" s="391"/>
      <c r="F21" s="390">
        <v>4</v>
      </c>
      <c r="G21" s="391"/>
      <c r="H21" s="402"/>
      <c r="I21" s="402"/>
      <c r="J21" s="390"/>
      <c r="K21" s="391"/>
      <c r="L21" s="407"/>
      <c r="M21" s="408"/>
      <c r="N21" s="409"/>
      <c r="O21" s="416">
        <v>12</v>
      </c>
      <c r="P21" s="417"/>
      <c r="Q21" s="390">
        <v>52</v>
      </c>
      <c r="R21" s="391"/>
      <c r="S21" s="38"/>
      <c r="T21" s="38"/>
      <c r="U21" s="38"/>
      <c r="V21" s="38"/>
      <c r="W21" s="369" t="s">
        <v>43</v>
      </c>
      <c r="X21" s="370"/>
      <c r="Y21" s="370"/>
      <c r="Z21" s="370"/>
      <c r="AA21" s="370"/>
      <c r="AB21" s="371"/>
      <c r="AC21" s="350">
        <v>3</v>
      </c>
      <c r="AD21" s="351"/>
      <c r="AE21" s="352"/>
      <c r="AF21" s="350">
        <v>8</v>
      </c>
      <c r="AG21" s="351"/>
      <c r="AH21" s="352"/>
      <c r="AI21" s="69"/>
      <c r="AJ21" s="69"/>
      <c r="AK21" s="410" t="s">
        <v>106</v>
      </c>
      <c r="AL21" s="411"/>
      <c r="AM21" s="411"/>
      <c r="AN21" s="411"/>
      <c r="AO21" s="411"/>
      <c r="AP21" s="411"/>
      <c r="AQ21" s="411"/>
      <c r="AR21" s="412"/>
      <c r="AS21" s="410" t="s">
        <v>50</v>
      </c>
      <c r="AT21" s="411"/>
      <c r="AU21" s="411"/>
      <c r="AV21" s="411"/>
      <c r="AW21" s="411"/>
      <c r="AX21" s="411"/>
      <c r="AY21" s="411"/>
      <c r="AZ21" s="411"/>
      <c r="BA21" s="412"/>
      <c r="BB21" s="403">
        <v>3</v>
      </c>
      <c r="BC21" s="404"/>
      <c r="BD21" s="405"/>
      <c r="BE21" s="38"/>
    </row>
    <row r="22" spans="3:57" s="39" customFormat="1" ht="18.75" thickBot="1">
      <c r="C22" s="146" t="s">
        <v>31</v>
      </c>
      <c r="D22" s="318"/>
      <c r="E22" s="319"/>
      <c r="F22" s="318"/>
      <c r="G22" s="319"/>
      <c r="H22" s="318">
        <v>8</v>
      </c>
      <c r="I22" s="319"/>
      <c r="J22" s="318">
        <v>3</v>
      </c>
      <c r="K22" s="319"/>
      <c r="L22" s="318">
        <v>7</v>
      </c>
      <c r="M22" s="378"/>
      <c r="N22" s="319"/>
      <c r="O22" s="318"/>
      <c r="P22" s="319"/>
      <c r="Q22" s="318">
        <v>18</v>
      </c>
      <c r="R22" s="319"/>
      <c r="S22" s="38"/>
      <c r="T22" s="38"/>
      <c r="U22" s="38"/>
      <c r="V22" s="38"/>
      <c r="W22" s="372"/>
      <c r="X22" s="373"/>
      <c r="Y22" s="373"/>
      <c r="Z22" s="373"/>
      <c r="AA22" s="373"/>
      <c r="AB22" s="374"/>
      <c r="AC22" s="353"/>
      <c r="AD22" s="354"/>
      <c r="AE22" s="355"/>
      <c r="AF22" s="353"/>
      <c r="AG22" s="354"/>
      <c r="AH22" s="355"/>
      <c r="AI22" s="69"/>
      <c r="AJ22" s="69"/>
      <c r="AK22" s="413"/>
      <c r="AL22" s="414"/>
      <c r="AM22" s="414"/>
      <c r="AN22" s="414"/>
      <c r="AO22" s="414"/>
      <c r="AP22" s="414"/>
      <c r="AQ22" s="414"/>
      <c r="AR22" s="415"/>
      <c r="AS22" s="413"/>
      <c r="AT22" s="414"/>
      <c r="AU22" s="414"/>
      <c r="AV22" s="414"/>
      <c r="AW22" s="414"/>
      <c r="AX22" s="414"/>
      <c r="AY22" s="414"/>
      <c r="AZ22" s="414"/>
      <c r="BA22" s="415"/>
      <c r="BB22" s="403"/>
      <c r="BC22" s="404"/>
      <c r="BD22" s="405"/>
      <c r="BE22" s="38"/>
    </row>
    <row r="23" spans="1:57" s="40" customFormat="1" ht="30" customHeight="1" thickBot="1">
      <c r="A23" s="41"/>
      <c r="B23" s="41"/>
      <c r="C23" s="320" t="s">
        <v>51</v>
      </c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</row>
    <row r="24" spans="1:57" s="40" customFormat="1" ht="39.75" customHeight="1" thickBot="1">
      <c r="A24" s="32"/>
      <c r="B24" s="32"/>
      <c r="C24" s="288" t="s">
        <v>52</v>
      </c>
      <c r="D24" s="289"/>
      <c r="E24" s="290"/>
      <c r="F24" s="297" t="s">
        <v>166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9"/>
      <c r="T24" s="382" t="s">
        <v>53</v>
      </c>
      <c r="U24" s="383"/>
      <c r="V24" s="383"/>
      <c r="W24" s="383"/>
      <c r="X24" s="383"/>
      <c r="Y24" s="383"/>
      <c r="Z24" s="383"/>
      <c r="AA24" s="384"/>
      <c r="AB24" s="334" t="s">
        <v>54</v>
      </c>
      <c r="AC24" s="335"/>
      <c r="AD24" s="181" t="s">
        <v>55</v>
      </c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321" t="s">
        <v>56</v>
      </c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3"/>
    </row>
    <row r="25" spans="1:57" s="40" customFormat="1" ht="21" thickBot="1">
      <c r="A25" s="32"/>
      <c r="B25" s="32"/>
      <c r="C25" s="291"/>
      <c r="D25" s="292"/>
      <c r="E25" s="293"/>
      <c r="F25" s="300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2"/>
      <c r="T25" s="306" t="s">
        <v>57</v>
      </c>
      <c r="U25" s="307"/>
      <c r="V25" s="306" t="s">
        <v>58</v>
      </c>
      <c r="W25" s="307"/>
      <c r="X25" s="340" t="s">
        <v>59</v>
      </c>
      <c r="Y25" s="341"/>
      <c r="Z25" s="310" t="s">
        <v>60</v>
      </c>
      <c r="AA25" s="379"/>
      <c r="AB25" s="336"/>
      <c r="AC25" s="337"/>
      <c r="AD25" s="385" t="s">
        <v>61</v>
      </c>
      <c r="AE25" s="307"/>
      <c r="AF25" s="331" t="s">
        <v>62</v>
      </c>
      <c r="AG25" s="332"/>
      <c r="AH25" s="332"/>
      <c r="AI25" s="332"/>
      <c r="AJ25" s="332"/>
      <c r="AK25" s="332"/>
      <c r="AL25" s="332"/>
      <c r="AM25" s="333"/>
      <c r="AN25" s="356" t="s">
        <v>63</v>
      </c>
      <c r="AO25" s="357"/>
      <c r="AP25" s="324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6"/>
    </row>
    <row r="26" spans="1:57" s="40" customFormat="1" ht="21" thickBot="1">
      <c r="A26" s="32"/>
      <c r="B26" s="32"/>
      <c r="C26" s="291"/>
      <c r="D26" s="292"/>
      <c r="E26" s="293"/>
      <c r="F26" s="300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2"/>
      <c r="T26" s="306"/>
      <c r="U26" s="307"/>
      <c r="V26" s="306"/>
      <c r="W26" s="307"/>
      <c r="X26" s="340"/>
      <c r="Y26" s="341"/>
      <c r="Z26" s="310"/>
      <c r="AA26" s="379"/>
      <c r="AB26" s="336"/>
      <c r="AC26" s="337"/>
      <c r="AD26" s="386"/>
      <c r="AE26" s="307"/>
      <c r="AF26" s="291" t="s">
        <v>64</v>
      </c>
      <c r="AG26" s="293"/>
      <c r="AH26" s="360" t="s">
        <v>65</v>
      </c>
      <c r="AI26" s="361"/>
      <c r="AJ26" s="361"/>
      <c r="AK26" s="361"/>
      <c r="AL26" s="361"/>
      <c r="AM26" s="362"/>
      <c r="AN26" s="356"/>
      <c r="AO26" s="357"/>
      <c r="AP26" s="282" t="s">
        <v>66</v>
      </c>
      <c r="AQ26" s="283"/>
      <c r="AR26" s="283"/>
      <c r="AS26" s="283"/>
      <c r="AT26" s="283"/>
      <c r="AU26" s="283"/>
      <c r="AV26" s="283"/>
      <c r="AW26" s="284"/>
      <c r="AX26" s="282" t="s">
        <v>67</v>
      </c>
      <c r="AY26" s="283"/>
      <c r="AZ26" s="283"/>
      <c r="BA26" s="283"/>
      <c r="BB26" s="283"/>
      <c r="BC26" s="283"/>
      <c r="BD26" s="283"/>
      <c r="BE26" s="284"/>
    </row>
    <row r="27" spans="1:57" s="40" customFormat="1" ht="21" thickBot="1">
      <c r="A27" s="32"/>
      <c r="B27" s="32"/>
      <c r="C27" s="291"/>
      <c r="D27" s="292"/>
      <c r="E27" s="293"/>
      <c r="F27" s="300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2"/>
      <c r="T27" s="306"/>
      <c r="U27" s="307"/>
      <c r="V27" s="306"/>
      <c r="W27" s="307"/>
      <c r="X27" s="340"/>
      <c r="Y27" s="341"/>
      <c r="Z27" s="310"/>
      <c r="AA27" s="379"/>
      <c r="AB27" s="336"/>
      <c r="AC27" s="337"/>
      <c r="AD27" s="386"/>
      <c r="AE27" s="307"/>
      <c r="AF27" s="291"/>
      <c r="AG27" s="293"/>
      <c r="AH27" s="306" t="s">
        <v>68</v>
      </c>
      <c r="AI27" s="307"/>
      <c r="AJ27" s="306" t="s">
        <v>69</v>
      </c>
      <c r="AK27" s="307"/>
      <c r="AL27" s="310" t="s">
        <v>70</v>
      </c>
      <c r="AM27" s="311"/>
      <c r="AN27" s="356"/>
      <c r="AO27" s="357"/>
      <c r="AP27" s="315" t="s">
        <v>71</v>
      </c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7"/>
    </row>
    <row r="28" spans="1:57" s="40" customFormat="1" ht="21" thickBot="1">
      <c r="A28" s="32"/>
      <c r="B28" s="32"/>
      <c r="C28" s="291"/>
      <c r="D28" s="292"/>
      <c r="E28" s="293"/>
      <c r="F28" s="300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2"/>
      <c r="T28" s="306"/>
      <c r="U28" s="307"/>
      <c r="V28" s="306"/>
      <c r="W28" s="307"/>
      <c r="X28" s="340"/>
      <c r="Y28" s="341"/>
      <c r="Z28" s="310"/>
      <c r="AA28" s="379"/>
      <c r="AB28" s="336"/>
      <c r="AC28" s="337"/>
      <c r="AD28" s="386"/>
      <c r="AE28" s="307"/>
      <c r="AF28" s="291"/>
      <c r="AG28" s="293"/>
      <c r="AH28" s="306"/>
      <c r="AI28" s="307"/>
      <c r="AJ28" s="306"/>
      <c r="AK28" s="307"/>
      <c r="AL28" s="312"/>
      <c r="AM28" s="311"/>
      <c r="AN28" s="356"/>
      <c r="AO28" s="357"/>
      <c r="AP28" s="285">
        <v>1</v>
      </c>
      <c r="AQ28" s="286"/>
      <c r="AR28" s="286"/>
      <c r="AS28" s="287"/>
      <c r="AT28" s="285">
        <v>2</v>
      </c>
      <c r="AU28" s="286"/>
      <c r="AV28" s="286"/>
      <c r="AW28" s="287"/>
      <c r="AX28" s="285">
        <v>3</v>
      </c>
      <c r="AY28" s="327"/>
      <c r="AZ28" s="327"/>
      <c r="BA28" s="328"/>
      <c r="BB28" s="285"/>
      <c r="BC28" s="286"/>
      <c r="BD28" s="286"/>
      <c r="BE28" s="287"/>
    </row>
    <row r="29" spans="1:57" s="40" customFormat="1" ht="24" customHeight="1" thickBot="1">
      <c r="A29" s="32"/>
      <c r="B29" s="32"/>
      <c r="C29" s="291"/>
      <c r="D29" s="292"/>
      <c r="E29" s="293"/>
      <c r="F29" s="300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2"/>
      <c r="T29" s="306"/>
      <c r="U29" s="307"/>
      <c r="V29" s="306"/>
      <c r="W29" s="307"/>
      <c r="X29" s="340"/>
      <c r="Y29" s="341"/>
      <c r="Z29" s="310"/>
      <c r="AA29" s="379"/>
      <c r="AB29" s="336"/>
      <c r="AC29" s="337"/>
      <c r="AD29" s="386"/>
      <c r="AE29" s="307"/>
      <c r="AF29" s="291"/>
      <c r="AG29" s="293"/>
      <c r="AH29" s="306"/>
      <c r="AI29" s="307"/>
      <c r="AJ29" s="306"/>
      <c r="AK29" s="307"/>
      <c r="AL29" s="312"/>
      <c r="AM29" s="311"/>
      <c r="AN29" s="356"/>
      <c r="AO29" s="357"/>
      <c r="AP29" s="282" t="s">
        <v>72</v>
      </c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4"/>
    </row>
    <row r="30" spans="1:57" s="40" customFormat="1" ht="45" customHeight="1" thickBot="1">
      <c r="A30" s="32"/>
      <c r="B30" s="32"/>
      <c r="C30" s="294"/>
      <c r="D30" s="295"/>
      <c r="E30" s="296"/>
      <c r="F30" s="303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5"/>
      <c r="T30" s="308"/>
      <c r="U30" s="309"/>
      <c r="V30" s="308"/>
      <c r="W30" s="309"/>
      <c r="X30" s="342"/>
      <c r="Y30" s="343"/>
      <c r="Z30" s="380"/>
      <c r="AA30" s="381"/>
      <c r="AB30" s="338"/>
      <c r="AC30" s="339"/>
      <c r="AD30" s="387"/>
      <c r="AE30" s="309"/>
      <c r="AF30" s="294"/>
      <c r="AG30" s="296"/>
      <c r="AH30" s="308"/>
      <c r="AI30" s="309"/>
      <c r="AJ30" s="308"/>
      <c r="AK30" s="309"/>
      <c r="AL30" s="313"/>
      <c r="AM30" s="314"/>
      <c r="AN30" s="358"/>
      <c r="AO30" s="359"/>
      <c r="AP30" s="285">
        <v>18</v>
      </c>
      <c r="AQ30" s="286"/>
      <c r="AR30" s="286"/>
      <c r="AS30" s="287"/>
      <c r="AT30" s="285">
        <v>18</v>
      </c>
      <c r="AU30" s="286"/>
      <c r="AV30" s="286"/>
      <c r="AW30" s="287"/>
      <c r="AX30" s="285">
        <v>18</v>
      </c>
      <c r="AY30" s="286"/>
      <c r="AZ30" s="286"/>
      <c r="BA30" s="287"/>
      <c r="BB30" s="285"/>
      <c r="BC30" s="286"/>
      <c r="BD30" s="286"/>
      <c r="BE30" s="287"/>
    </row>
    <row r="31" spans="3:57" s="145" customFormat="1" ht="15.75" customHeight="1" thickBot="1">
      <c r="C31" s="273">
        <v>1</v>
      </c>
      <c r="D31" s="274"/>
      <c r="E31" s="275"/>
      <c r="F31" s="276">
        <v>2</v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8"/>
      <c r="T31" s="329">
        <v>3</v>
      </c>
      <c r="U31" s="330"/>
      <c r="V31" s="191">
        <v>4</v>
      </c>
      <c r="W31" s="192"/>
      <c r="X31" s="191">
        <v>5</v>
      </c>
      <c r="Y31" s="192"/>
      <c r="Z31" s="191">
        <v>6</v>
      </c>
      <c r="AA31" s="192"/>
      <c r="AB31" s="191">
        <v>7</v>
      </c>
      <c r="AC31" s="192"/>
      <c r="AD31" s="191">
        <v>8</v>
      </c>
      <c r="AE31" s="192"/>
      <c r="AF31" s="191">
        <v>9</v>
      </c>
      <c r="AG31" s="192"/>
      <c r="AH31" s="191">
        <v>10</v>
      </c>
      <c r="AI31" s="192"/>
      <c r="AJ31" s="191">
        <v>11</v>
      </c>
      <c r="AK31" s="192"/>
      <c r="AL31" s="191">
        <v>12</v>
      </c>
      <c r="AM31" s="192"/>
      <c r="AN31" s="191">
        <v>13</v>
      </c>
      <c r="AO31" s="192"/>
      <c r="AP31" s="191">
        <v>14</v>
      </c>
      <c r="AQ31" s="192"/>
      <c r="AR31" s="191">
        <v>15</v>
      </c>
      <c r="AS31" s="192"/>
      <c r="AT31" s="191">
        <v>16</v>
      </c>
      <c r="AU31" s="192"/>
      <c r="AV31" s="191">
        <v>17</v>
      </c>
      <c r="AW31" s="192"/>
      <c r="AX31" s="191">
        <v>18</v>
      </c>
      <c r="AY31" s="192"/>
      <c r="AZ31" s="191">
        <v>19</v>
      </c>
      <c r="BA31" s="192"/>
      <c r="BB31" s="191">
        <v>20</v>
      </c>
      <c r="BC31" s="192"/>
      <c r="BD31" s="191">
        <v>21</v>
      </c>
      <c r="BE31" s="192"/>
    </row>
    <row r="32" spans="1:57" s="42" customFormat="1" ht="25.5" customHeight="1" thickBot="1">
      <c r="A32" s="43"/>
      <c r="C32" s="242" t="s">
        <v>73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4"/>
      <c r="U32" s="244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5"/>
    </row>
    <row r="33" spans="1:57" s="42" customFormat="1" ht="25.5" customHeight="1" thickBot="1">
      <c r="A33" s="43"/>
      <c r="C33" s="242" t="s">
        <v>74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4"/>
      <c r="U33" s="244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5"/>
    </row>
    <row r="34" spans="3:57" s="44" customFormat="1" ht="45.75" customHeight="1">
      <c r="C34" s="203" t="s">
        <v>75</v>
      </c>
      <c r="D34" s="204"/>
      <c r="E34" s="205"/>
      <c r="F34" s="272" t="s">
        <v>139</v>
      </c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187">
        <v>1</v>
      </c>
      <c r="U34" s="184"/>
      <c r="V34" s="184"/>
      <c r="W34" s="184"/>
      <c r="X34" s="184"/>
      <c r="Y34" s="184"/>
      <c r="Z34" s="184">
        <v>1</v>
      </c>
      <c r="AA34" s="185"/>
      <c r="AB34" s="186">
        <v>4</v>
      </c>
      <c r="AC34" s="186"/>
      <c r="AD34" s="187">
        <f>AB34*30</f>
        <v>120</v>
      </c>
      <c r="AE34" s="185"/>
      <c r="AF34" s="189">
        <f>AH34+AJ34+AL34</f>
        <v>54</v>
      </c>
      <c r="AG34" s="184"/>
      <c r="AH34" s="184">
        <v>36</v>
      </c>
      <c r="AI34" s="184"/>
      <c r="AJ34" s="184"/>
      <c r="AK34" s="184"/>
      <c r="AL34" s="184">
        <v>18</v>
      </c>
      <c r="AM34" s="184"/>
      <c r="AN34" s="184">
        <f>AD34-AF34</f>
        <v>66</v>
      </c>
      <c r="AO34" s="185"/>
      <c r="AP34" s="190">
        <v>3</v>
      </c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</row>
    <row r="35" spans="3:57" s="44" customFormat="1" ht="45.75" customHeight="1">
      <c r="C35" s="203" t="s">
        <v>76</v>
      </c>
      <c r="D35" s="204"/>
      <c r="E35" s="205"/>
      <c r="F35" s="259" t="s">
        <v>114</v>
      </c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1"/>
      <c r="T35" s="262"/>
      <c r="U35" s="263"/>
      <c r="V35" s="173">
        <v>1</v>
      </c>
      <c r="W35" s="173"/>
      <c r="X35" s="173"/>
      <c r="Y35" s="173"/>
      <c r="Z35" s="173">
        <v>1</v>
      </c>
      <c r="AA35" s="188"/>
      <c r="AB35" s="160">
        <v>3</v>
      </c>
      <c r="AC35" s="161"/>
      <c r="AD35" s="199">
        <f>AB35*30</f>
        <v>90</v>
      </c>
      <c r="AE35" s="188"/>
      <c r="AF35" s="172">
        <f>AH35+AJ35+AL35</f>
        <v>54</v>
      </c>
      <c r="AG35" s="173"/>
      <c r="AH35" s="173">
        <v>36</v>
      </c>
      <c r="AI35" s="173"/>
      <c r="AJ35" s="173">
        <v>18</v>
      </c>
      <c r="AK35" s="173"/>
      <c r="AL35" s="271"/>
      <c r="AM35" s="271"/>
      <c r="AN35" s="173">
        <f>AD35-AF35</f>
        <v>36</v>
      </c>
      <c r="AO35" s="188"/>
      <c r="AP35" s="160">
        <v>3</v>
      </c>
      <c r="AQ35" s="161"/>
      <c r="AR35" s="161"/>
      <c r="AS35" s="162"/>
      <c r="AT35" s="160"/>
      <c r="AU35" s="161"/>
      <c r="AV35" s="161"/>
      <c r="AW35" s="162"/>
      <c r="AX35" s="279"/>
      <c r="AY35" s="280"/>
      <c r="AZ35" s="280"/>
      <c r="BA35" s="281"/>
      <c r="BB35" s="279"/>
      <c r="BC35" s="280"/>
      <c r="BD35" s="280"/>
      <c r="BE35" s="281"/>
    </row>
    <row r="36" spans="3:57" s="44" customFormat="1" ht="45.75" customHeight="1">
      <c r="C36" s="203" t="s">
        <v>77</v>
      </c>
      <c r="D36" s="204"/>
      <c r="E36" s="205"/>
      <c r="F36" s="259" t="s">
        <v>121</v>
      </c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1"/>
      <c r="T36" s="262"/>
      <c r="U36" s="263"/>
      <c r="V36" s="173">
        <v>1</v>
      </c>
      <c r="W36" s="173"/>
      <c r="X36" s="173"/>
      <c r="Y36" s="173"/>
      <c r="Z36" s="173">
        <v>1</v>
      </c>
      <c r="AA36" s="188"/>
      <c r="AB36" s="160">
        <v>2</v>
      </c>
      <c r="AC36" s="161"/>
      <c r="AD36" s="199">
        <f>AB36*30</f>
        <v>60</v>
      </c>
      <c r="AE36" s="188"/>
      <c r="AF36" s="172">
        <f>AH36+AJ36+AL36</f>
        <v>36</v>
      </c>
      <c r="AG36" s="173"/>
      <c r="AH36" s="173">
        <v>18</v>
      </c>
      <c r="AI36" s="173"/>
      <c r="AJ36" s="173">
        <v>18</v>
      </c>
      <c r="AK36" s="173"/>
      <c r="AL36" s="271"/>
      <c r="AM36" s="271"/>
      <c r="AN36" s="173">
        <f>AD36-AF36</f>
        <v>24</v>
      </c>
      <c r="AO36" s="188"/>
      <c r="AP36" s="160">
        <v>2</v>
      </c>
      <c r="AQ36" s="161"/>
      <c r="AR36" s="161"/>
      <c r="AS36" s="162"/>
      <c r="AT36" s="160"/>
      <c r="AU36" s="161"/>
      <c r="AV36" s="161"/>
      <c r="AW36" s="162"/>
      <c r="AX36" s="160"/>
      <c r="AY36" s="161"/>
      <c r="AZ36" s="161"/>
      <c r="BA36" s="162"/>
      <c r="BB36" s="160"/>
      <c r="BC36" s="161"/>
      <c r="BD36" s="161"/>
      <c r="BE36" s="162"/>
    </row>
    <row r="37" spans="3:57" s="44" customFormat="1" ht="45.75" customHeight="1">
      <c r="C37" s="203" t="s">
        <v>78</v>
      </c>
      <c r="D37" s="204"/>
      <c r="E37" s="205"/>
      <c r="F37" s="237" t="s">
        <v>162</v>
      </c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64"/>
      <c r="U37" s="265"/>
      <c r="V37" s="266">
        <v>2</v>
      </c>
      <c r="W37" s="266"/>
      <c r="X37" s="266">
        <v>1</v>
      </c>
      <c r="Y37" s="266"/>
      <c r="Z37" s="241">
        <v>1</v>
      </c>
      <c r="AA37" s="258"/>
      <c r="AB37" s="267">
        <v>3</v>
      </c>
      <c r="AC37" s="268"/>
      <c r="AD37" s="269">
        <f>AB37*30</f>
        <v>90</v>
      </c>
      <c r="AE37" s="258"/>
      <c r="AF37" s="270">
        <f>AH37+AJ37+AL37</f>
        <v>72</v>
      </c>
      <c r="AG37" s="241"/>
      <c r="AH37" s="241"/>
      <c r="AI37" s="241"/>
      <c r="AJ37" s="241">
        <v>72</v>
      </c>
      <c r="AK37" s="241"/>
      <c r="AL37" s="171"/>
      <c r="AM37" s="171"/>
      <c r="AN37" s="241">
        <f>AD37-AF37</f>
        <v>18</v>
      </c>
      <c r="AO37" s="258"/>
      <c r="AP37" s="249">
        <v>2</v>
      </c>
      <c r="AQ37" s="250"/>
      <c r="AR37" s="250"/>
      <c r="AS37" s="251"/>
      <c r="AT37" s="249">
        <v>2</v>
      </c>
      <c r="AU37" s="250"/>
      <c r="AV37" s="250"/>
      <c r="AW37" s="251"/>
      <c r="AX37" s="252"/>
      <c r="AY37" s="253"/>
      <c r="AZ37" s="253"/>
      <c r="BA37" s="254"/>
      <c r="BB37" s="255"/>
      <c r="BC37" s="256"/>
      <c r="BD37" s="256"/>
      <c r="BE37" s="257"/>
    </row>
    <row r="38" spans="3:57" s="44" customFormat="1" ht="31.5" customHeight="1" thickBot="1">
      <c r="C38" s="203" t="s">
        <v>79</v>
      </c>
      <c r="D38" s="204"/>
      <c r="E38" s="205"/>
      <c r="F38" s="233" t="s">
        <v>111</v>
      </c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  <c r="T38" s="262"/>
      <c r="U38" s="263"/>
      <c r="V38" s="173">
        <v>2</v>
      </c>
      <c r="W38" s="173"/>
      <c r="X38" s="173"/>
      <c r="Y38" s="173"/>
      <c r="Z38" s="173">
        <v>2</v>
      </c>
      <c r="AA38" s="188"/>
      <c r="AB38" s="160">
        <v>3</v>
      </c>
      <c r="AC38" s="161"/>
      <c r="AD38" s="199">
        <f>AB38*30</f>
        <v>90</v>
      </c>
      <c r="AE38" s="188"/>
      <c r="AF38" s="172">
        <f>AH38+AJ38+AL38</f>
        <v>54</v>
      </c>
      <c r="AG38" s="173"/>
      <c r="AH38" s="173">
        <v>18</v>
      </c>
      <c r="AI38" s="173"/>
      <c r="AJ38" s="173">
        <v>36</v>
      </c>
      <c r="AK38" s="173"/>
      <c r="AL38" s="271"/>
      <c r="AM38" s="271"/>
      <c r="AN38" s="173">
        <f>AD38-AF38</f>
        <v>36</v>
      </c>
      <c r="AO38" s="188"/>
      <c r="AP38" s="160"/>
      <c r="AQ38" s="161"/>
      <c r="AR38" s="161"/>
      <c r="AS38" s="162"/>
      <c r="AT38" s="160">
        <v>3</v>
      </c>
      <c r="AU38" s="161"/>
      <c r="AV38" s="161"/>
      <c r="AW38" s="162"/>
      <c r="AX38" s="160"/>
      <c r="AY38" s="161"/>
      <c r="AZ38" s="161"/>
      <c r="BA38" s="162"/>
      <c r="BB38" s="160"/>
      <c r="BC38" s="161"/>
      <c r="BD38" s="161"/>
      <c r="BE38" s="162"/>
    </row>
    <row r="39" spans="3:57" s="31" customFormat="1" ht="24.75" customHeight="1" thickBot="1">
      <c r="C39" s="492" t="s">
        <v>170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4"/>
      <c r="T39" s="174">
        <f>COUNTA(T34:U38)</f>
        <v>1</v>
      </c>
      <c r="U39" s="170"/>
      <c r="V39" s="170">
        <f>COUNTA(V34:W38)</f>
        <v>4</v>
      </c>
      <c r="W39" s="170"/>
      <c r="X39" s="170">
        <f>COUNTA(X34:Y38)</f>
        <v>1</v>
      </c>
      <c r="Y39" s="170"/>
      <c r="Z39" s="170">
        <f>COUNTA(Z34:AA38)</f>
        <v>5</v>
      </c>
      <c r="AA39" s="208"/>
      <c r="AB39" s="206">
        <f>SUM(AB34:AC38)</f>
        <v>15</v>
      </c>
      <c r="AC39" s="207"/>
      <c r="AD39" s="174">
        <f>SUM(AD34:AE38)</f>
        <v>450</v>
      </c>
      <c r="AE39" s="208"/>
      <c r="AF39" s="209">
        <f>SUM(AF34:AG38)</f>
        <v>270</v>
      </c>
      <c r="AG39" s="170"/>
      <c r="AH39" s="170">
        <f>SUM(AH34:AI38)</f>
        <v>108</v>
      </c>
      <c r="AI39" s="170"/>
      <c r="AJ39" s="170">
        <f>SUM(AJ34:AK38)</f>
        <v>144</v>
      </c>
      <c r="AK39" s="170"/>
      <c r="AL39" s="170">
        <f>SUM(AL34:AM38)</f>
        <v>18</v>
      </c>
      <c r="AM39" s="170"/>
      <c r="AN39" s="170">
        <f>SUM(AN34:AO38)</f>
        <v>180</v>
      </c>
      <c r="AO39" s="208"/>
      <c r="AP39" s="195">
        <f>SUM(AP34:AS38)</f>
        <v>10</v>
      </c>
      <c r="AQ39" s="196"/>
      <c r="AR39" s="196"/>
      <c r="AS39" s="197"/>
      <c r="AT39" s="195">
        <f>SUM(AT34:AW38)</f>
        <v>5</v>
      </c>
      <c r="AU39" s="196"/>
      <c r="AV39" s="196"/>
      <c r="AW39" s="197"/>
      <c r="AX39" s="195"/>
      <c r="AY39" s="196"/>
      <c r="AZ39" s="196"/>
      <c r="BA39" s="197"/>
      <c r="BB39" s="223"/>
      <c r="BC39" s="224"/>
      <c r="BD39" s="224"/>
      <c r="BE39" s="225"/>
    </row>
    <row r="40" spans="1:57" s="42" customFormat="1" ht="25.5" customHeight="1" thickBot="1">
      <c r="A40" s="43"/>
      <c r="C40" s="242" t="s">
        <v>82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4"/>
      <c r="U40" s="244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5"/>
    </row>
    <row r="41" spans="3:57" s="44" customFormat="1" ht="31.5" customHeight="1">
      <c r="C41" s="163" t="s">
        <v>83</v>
      </c>
      <c r="D41" s="164"/>
      <c r="E41" s="165"/>
      <c r="F41" s="166" t="s">
        <v>152</v>
      </c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9">
        <v>1</v>
      </c>
      <c r="U41" s="152"/>
      <c r="V41" s="152"/>
      <c r="W41" s="152"/>
      <c r="X41" s="152"/>
      <c r="Y41" s="152"/>
      <c r="Z41" s="152">
        <v>1</v>
      </c>
      <c r="AA41" s="153"/>
      <c r="AB41" s="149">
        <v>4</v>
      </c>
      <c r="AC41" s="150"/>
      <c r="AD41" s="169">
        <f aca="true" t="shared" si="1" ref="AD41:AD47">AB41*30</f>
        <v>120</v>
      </c>
      <c r="AE41" s="153"/>
      <c r="AF41" s="156">
        <f>AH41+AJ41+AL41</f>
        <v>54</v>
      </c>
      <c r="AG41" s="152"/>
      <c r="AH41" s="152">
        <v>36</v>
      </c>
      <c r="AI41" s="152"/>
      <c r="AJ41" s="152">
        <v>18</v>
      </c>
      <c r="AK41" s="152"/>
      <c r="AL41" s="154"/>
      <c r="AM41" s="154"/>
      <c r="AN41" s="152">
        <f aca="true" t="shared" si="2" ref="AN41:AN47">AD41-AF41</f>
        <v>66</v>
      </c>
      <c r="AO41" s="153"/>
      <c r="AP41" s="149">
        <v>3</v>
      </c>
      <c r="AQ41" s="150"/>
      <c r="AR41" s="150"/>
      <c r="AS41" s="151"/>
      <c r="AT41" s="149"/>
      <c r="AU41" s="150"/>
      <c r="AV41" s="150"/>
      <c r="AW41" s="151"/>
      <c r="AX41" s="149"/>
      <c r="AY41" s="150"/>
      <c r="AZ41" s="150"/>
      <c r="BA41" s="151"/>
      <c r="BB41" s="149"/>
      <c r="BC41" s="150"/>
      <c r="BD41" s="150"/>
      <c r="BE41" s="151"/>
    </row>
    <row r="42" spans="3:57" s="44" customFormat="1" ht="45.75" customHeight="1">
      <c r="C42" s="163" t="s">
        <v>98</v>
      </c>
      <c r="D42" s="164"/>
      <c r="E42" s="165"/>
      <c r="F42" s="238" t="s">
        <v>153</v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40"/>
      <c r="T42" s="169"/>
      <c r="U42" s="152"/>
      <c r="V42" s="152">
        <v>1</v>
      </c>
      <c r="W42" s="152"/>
      <c r="X42" s="152"/>
      <c r="Y42" s="152"/>
      <c r="Z42" s="152"/>
      <c r="AA42" s="153"/>
      <c r="AB42" s="149">
        <v>1.5</v>
      </c>
      <c r="AC42" s="150"/>
      <c r="AD42" s="169">
        <f t="shared" si="1"/>
        <v>45</v>
      </c>
      <c r="AE42" s="153"/>
      <c r="AF42" s="156"/>
      <c r="AG42" s="152"/>
      <c r="AH42" s="152"/>
      <c r="AI42" s="152"/>
      <c r="AJ42" s="152"/>
      <c r="AK42" s="152"/>
      <c r="AL42" s="154"/>
      <c r="AM42" s="154"/>
      <c r="AN42" s="152">
        <f t="shared" si="2"/>
        <v>45</v>
      </c>
      <c r="AO42" s="153"/>
      <c r="AP42" s="149"/>
      <c r="AQ42" s="150"/>
      <c r="AR42" s="150"/>
      <c r="AS42" s="151"/>
      <c r="AT42" s="149"/>
      <c r="AU42" s="150"/>
      <c r="AV42" s="150"/>
      <c r="AW42" s="151"/>
      <c r="AX42" s="149"/>
      <c r="AY42" s="150"/>
      <c r="AZ42" s="150"/>
      <c r="BA42" s="151"/>
      <c r="BB42" s="149"/>
      <c r="BC42" s="150"/>
      <c r="BD42" s="150"/>
      <c r="BE42" s="151"/>
    </row>
    <row r="43" spans="3:57" s="44" customFormat="1" ht="31.5" customHeight="1">
      <c r="C43" s="163" t="s">
        <v>99</v>
      </c>
      <c r="D43" s="164"/>
      <c r="E43" s="165"/>
      <c r="F43" s="166" t="s">
        <v>122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9"/>
      <c r="U43" s="152"/>
      <c r="V43" s="152">
        <v>1</v>
      </c>
      <c r="W43" s="152"/>
      <c r="X43" s="152">
        <v>1</v>
      </c>
      <c r="Y43" s="152"/>
      <c r="Z43" s="152">
        <v>1</v>
      </c>
      <c r="AA43" s="153"/>
      <c r="AB43" s="149">
        <v>3.5</v>
      </c>
      <c r="AC43" s="150"/>
      <c r="AD43" s="169">
        <f>AB43*30</f>
        <v>105</v>
      </c>
      <c r="AE43" s="153"/>
      <c r="AF43" s="156">
        <f>AH43+AJ43+AL43</f>
        <v>54</v>
      </c>
      <c r="AG43" s="152"/>
      <c r="AH43" s="152">
        <v>36</v>
      </c>
      <c r="AI43" s="152"/>
      <c r="AJ43" s="152">
        <v>18</v>
      </c>
      <c r="AK43" s="152"/>
      <c r="AL43" s="154"/>
      <c r="AM43" s="154"/>
      <c r="AN43" s="152">
        <f>AD43-AF43</f>
        <v>51</v>
      </c>
      <c r="AO43" s="153"/>
      <c r="AP43" s="149">
        <v>3</v>
      </c>
      <c r="AQ43" s="150"/>
      <c r="AR43" s="150"/>
      <c r="AS43" s="151"/>
      <c r="AT43" s="149"/>
      <c r="AU43" s="150"/>
      <c r="AV43" s="150"/>
      <c r="AW43" s="151"/>
      <c r="AX43" s="149"/>
      <c r="AY43" s="150"/>
      <c r="AZ43" s="150"/>
      <c r="BA43" s="151"/>
      <c r="BB43" s="149"/>
      <c r="BC43" s="150"/>
      <c r="BD43" s="150"/>
      <c r="BE43" s="151"/>
    </row>
    <row r="44" spans="3:57" s="44" customFormat="1" ht="45.75" customHeight="1">
      <c r="C44" s="163" t="s">
        <v>100</v>
      </c>
      <c r="D44" s="164"/>
      <c r="E44" s="165"/>
      <c r="F44" s="238" t="s">
        <v>135</v>
      </c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40"/>
      <c r="T44" s="169"/>
      <c r="U44" s="152"/>
      <c r="V44" s="152">
        <v>2</v>
      </c>
      <c r="W44" s="152"/>
      <c r="X44" s="152"/>
      <c r="Y44" s="152"/>
      <c r="Z44" s="152"/>
      <c r="AA44" s="153"/>
      <c r="AB44" s="149">
        <v>1</v>
      </c>
      <c r="AC44" s="150"/>
      <c r="AD44" s="169">
        <f>AB44*30</f>
        <v>30</v>
      </c>
      <c r="AE44" s="153"/>
      <c r="AF44" s="156"/>
      <c r="AG44" s="152"/>
      <c r="AH44" s="152"/>
      <c r="AI44" s="152"/>
      <c r="AJ44" s="152"/>
      <c r="AK44" s="152"/>
      <c r="AL44" s="154"/>
      <c r="AM44" s="154"/>
      <c r="AN44" s="152">
        <f>AD44-AF44</f>
        <v>30</v>
      </c>
      <c r="AO44" s="153"/>
      <c r="AP44" s="149"/>
      <c r="AQ44" s="150"/>
      <c r="AR44" s="150"/>
      <c r="AS44" s="151"/>
      <c r="AT44" s="149"/>
      <c r="AU44" s="150"/>
      <c r="AV44" s="150"/>
      <c r="AW44" s="151"/>
      <c r="AX44" s="149"/>
      <c r="AY44" s="150"/>
      <c r="AZ44" s="150"/>
      <c r="BA44" s="151"/>
      <c r="BB44" s="149"/>
      <c r="BC44" s="150"/>
      <c r="BD44" s="150"/>
      <c r="BE44" s="151"/>
    </row>
    <row r="45" spans="3:57" s="44" customFormat="1" ht="45.75" customHeight="1">
      <c r="C45" s="163" t="s">
        <v>101</v>
      </c>
      <c r="D45" s="164"/>
      <c r="E45" s="165"/>
      <c r="F45" s="238" t="s">
        <v>156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40"/>
      <c r="T45" s="149"/>
      <c r="U45" s="156"/>
      <c r="V45" s="481">
        <v>1</v>
      </c>
      <c r="W45" s="156"/>
      <c r="X45" s="481">
        <v>1</v>
      </c>
      <c r="Y45" s="156"/>
      <c r="Z45" s="481">
        <v>1</v>
      </c>
      <c r="AA45" s="151"/>
      <c r="AB45" s="149">
        <v>3.5</v>
      </c>
      <c r="AC45" s="151"/>
      <c r="AD45" s="149">
        <f>AB45*30</f>
        <v>105</v>
      </c>
      <c r="AE45" s="151"/>
      <c r="AF45" s="149">
        <f>AH45+AJ45+AL45</f>
        <v>54</v>
      </c>
      <c r="AG45" s="156"/>
      <c r="AH45" s="152">
        <v>36</v>
      </c>
      <c r="AI45" s="152"/>
      <c r="AJ45" s="152">
        <v>18</v>
      </c>
      <c r="AK45" s="152"/>
      <c r="AL45" s="495"/>
      <c r="AM45" s="496"/>
      <c r="AN45" s="481">
        <f>AD45-AF45</f>
        <v>51</v>
      </c>
      <c r="AO45" s="151"/>
      <c r="AP45" s="149">
        <v>3</v>
      </c>
      <c r="AQ45" s="150"/>
      <c r="AR45" s="150"/>
      <c r="AS45" s="151"/>
      <c r="AT45" s="149"/>
      <c r="AU45" s="150"/>
      <c r="AV45" s="150"/>
      <c r="AW45" s="151"/>
      <c r="AX45" s="149"/>
      <c r="AY45" s="150"/>
      <c r="AZ45" s="150"/>
      <c r="BA45" s="151"/>
      <c r="BB45" s="149"/>
      <c r="BC45" s="150"/>
      <c r="BD45" s="150"/>
      <c r="BE45" s="151"/>
    </row>
    <row r="46" spans="3:57" s="44" customFormat="1" ht="45.75" customHeight="1">
      <c r="C46" s="163" t="s">
        <v>102</v>
      </c>
      <c r="D46" s="164"/>
      <c r="E46" s="165"/>
      <c r="F46" s="238" t="s">
        <v>140</v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40"/>
      <c r="T46" s="149">
        <v>1</v>
      </c>
      <c r="U46" s="156"/>
      <c r="V46" s="481"/>
      <c r="W46" s="156"/>
      <c r="X46" s="481">
        <v>1</v>
      </c>
      <c r="Y46" s="156"/>
      <c r="Z46" s="481">
        <v>1</v>
      </c>
      <c r="AA46" s="151"/>
      <c r="AB46" s="149">
        <v>5</v>
      </c>
      <c r="AC46" s="151"/>
      <c r="AD46" s="149">
        <f>AB46*30</f>
        <v>150</v>
      </c>
      <c r="AE46" s="151"/>
      <c r="AF46" s="149">
        <f>AH46+AJ46+AL46</f>
        <v>72</v>
      </c>
      <c r="AG46" s="156"/>
      <c r="AH46" s="481">
        <v>36</v>
      </c>
      <c r="AI46" s="156"/>
      <c r="AJ46" s="481">
        <v>36</v>
      </c>
      <c r="AK46" s="156"/>
      <c r="AL46" s="495"/>
      <c r="AM46" s="496"/>
      <c r="AN46" s="481">
        <f>AD46-AF46</f>
        <v>78</v>
      </c>
      <c r="AO46" s="151"/>
      <c r="AP46" s="149">
        <v>4</v>
      </c>
      <c r="AQ46" s="150"/>
      <c r="AR46" s="150"/>
      <c r="AS46" s="151"/>
      <c r="AT46" s="149"/>
      <c r="AU46" s="150"/>
      <c r="AV46" s="150"/>
      <c r="AW46" s="151"/>
      <c r="AX46" s="149"/>
      <c r="AY46" s="150"/>
      <c r="AZ46" s="150"/>
      <c r="BA46" s="151"/>
      <c r="BB46" s="149"/>
      <c r="BC46" s="150"/>
      <c r="BD46" s="150"/>
      <c r="BE46" s="151"/>
    </row>
    <row r="47" spans="3:57" s="44" customFormat="1" ht="45.75" customHeight="1" thickBot="1">
      <c r="C47" s="488" t="s">
        <v>103</v>
      </c>
      <c r="D47" s="489"/>
      <c r="E47" s="490"/>
      <c r="F47" s="485" t="s">
        <v>142</v>
      </c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7"/>
      <c r="T47" s="484"/>
      <c r="U47" s="483"/>
      <c r="V47" s="482">
        <v>2</v>
      </c>
      <c r="W47" s="483"/>
      <c r="X47" s="482"/>
      <c r="Y47" s="483"/>
      <c r="Z47" s="482">
        <v>2</v>
      </c>
      <c r="AA47" s="499"/>
      <c r="AB47" s="484">
        <v>3.5</v>
      </c>
      <c r="AC47" s="499"/>
      <c r="AD47" s="484">
        <f t="shared" si="1"/>
        <v>105</v>
      </c>
      <c r="AE47" s="499"/>
      <c r="AF47" s="484">
        <f>AH47+AJ47+AL47</f>
        <v>54</v>
      </c>
      <c r="AG47" s="483"/>
      <c r="AH47" s="482">
        <v>36</v>
      </c>
      <c r="AI47" s="483"/>
      <c r="AJ47" s="482"/>
      <c r="AK47" s="483"/>
      <c r="AL47" s="497">
        <v>18</v>
      </c>
      <c r="AM47" s="498"/>
      <c r="AN47" s="482">
        <f t="shared" si="2"/>
        <v>51</v>
      </c>
      <c r="AO47" s="499"/>
      <c r="AP47" s="484"/>
      <c r="AQ47" s="500"/>
      <c r="AR47" s="500"/>
      <c r="AS47" s="499"/>
      <c r="AT47" s="484">
        <v>3</v>
      </c>
      <c r="AU47" s="500"/>
      <c r="AV47" s="500"/>
      <c r="AW47" s="499"/>
      <c r="AX47" s="484"/>
      <c r="AY47" s="500"/>
      <c r="AZ47" s="500"/>
      <c r="BA47" s="499"/>
      <c r="BB47" s="484"/>
      <c r="BC47" s="500"/>
      <c r="BD47" s="500"/>
      <c r="BE47" s="499"/>
    </row>
    <row r="48" spans="3:57" s="31" customFormat="1" ht="24" thickBot="1">
      <c r="C48" s="232" t="s">
        <v>168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174">
        <f>COUNTA(T41:U47)</f>
        <v>2</v>
      </c>
      <c r="U48" s="170"/>
      <c r="V48" s="170">
        <f>COUNTA(V41:W47)</f>
        <v>5</v>
      </c>
      <c r="W48" s="170"/>
      <c r="X48" s="170">
        <f>COUNTA(X41:Y47)</f>
        <v>3</v>
      </c>
      <c r="Y48" s="170"/>
      <c r="Z48" s="170">
        <f>COUNTA(Z41:AA47)</f>
        <v>5</v>
      </c>
      <c r="AA48" s="208"/>
      <c r="AB48" s="206">
        <f>SUM(AB41:AC47)</f>
        <v>22</v>
      </c>
      <c r="AC48" s="207"/>
      <c r="AD48" s="174">
        <f>SUM(AD41:AE47)</f>
        <v>660</v>
      </c>
      <c r="AE48" s="208"/>
      <c r="AF48" s="209">
        <f>SUM(AF41:AG47)</f>
        <v>288</v>
      </c>
      <c r="AG48" s="170"/>
      <c r="AH48" s="170">
        <f>SUM(AH41:AI47)</f>
        <v>180</v>
      </c>
      <c r="AI48" s="170"/>
      <c r="AJ48" s="170">
        <f>SUM(AJ41:AK47)</f>
        <v>90</v>
      </c>
      <c r="AK48" s="170"/>
      <c r="AL48" s="170">
        <f>SUM(AL41:AM47)</f>
        <v>18</v>
      </c>
      <c r="AM48" s="170"/>
      <c r="AN48" s="170">
        <f>SUM(AN41:AO47)</f>
        <v>372</v>
      </c>
      <c r="AO48" s="208"/>
      <c r="AP48" s="195">
        <f>+SUM(AP41:AS47)</f>
        <v>13</v>
      </c>
      <c r="AQ48" s="196"/>
      <c r="AR48" s="196"/>
      <c r="AS48" s="197"/>
      <c r="AT48" s="195">
        <f>+SUM(AT41:AW47)</f>
        <v>3</v>
      </c>
      <c r="AU48" s="196"/>
      <c r="AV48" s="196"/>
      <c r="AW48" s="197"/>
      <c r="AX48" s="195"/>
      <c r="AY48" s="196"/>
      <c r="AZ48" s="196"/>
      <c r="BA48" s="197"/>
      <c r="BB48" s="223"/>
      <c r="BC48" s="224"/>
      <c r="BD48" s="224"/>
      <c r="BE48" s="225"/>
    </row>
    <row r="49" spans="1:57" s="42" customFormat="1" ht="25.5" customHeight="1" thickBot="1">
      <c r="A49" s="43"/>
      <c r="C49" s="200" t="s">
        <v>172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2"/>
    </row>
    <row r="50" spans="3:57" s="44" customFormat="1" ht="45.75" customHeight="1">
      <c r="C50" s="163" t="s">
        <v>104</v>
      </c>
      <c r="D50" s="164"/>
      <c r="E50" s="165"/>
      <c r="F50" s="238" t="s">
        <v>80</v>
      </c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40"/>
      <c r="T50" s="169"/>
      <c r="U50" s="152"/>
      <c r="V50" s="152">
        <v>1.2</v>
      </c>
      <c r="W50" s="152"/>
      <c r="X50" s="152"/>
      <c r="Y50" s="152"/>
      <c r="Z50" s="152"/>
      <c r="AA50" s="153"/>
      <c r="AB50" s="149">
        <v>4</v>
      </c>
      <c r="AC50" s="150"/>
      <c r="AD50" s="169">
        <f>AB50*30</f>
        <v>120</v>
      </c>
      <c r="AE50" s="153"/>
      <c r="AF50" s="156">
        <f>AH50+AJ50+AL50</f>
        <v>45</v>
      </c>
      <c r="AG50" s="152"/>
      <c r="AH50" s="152">
        <v>9</v>
      </c>
      <c r="AI50" s="152"/>
      <c r="AJ50" s="152">
        <v>36</v>
      </c>
      <c r="AK50" s="152"/>
      <c r="AL50" s="154"/>
      <c r="AM50" s="154"/>
      <c r="AN50" s="152">
        <f>AD50-AF50</f>
        <v>75</v>
      </c>
      <c r="AO50" s="153"/>
      <c r="AP50" s="149">
        <v>1.5</v>
      </c>
      <c r="AQ50" s="150"/>
      <c r="AR50" s="150"/>
      <c r="AS50" s="151"/>
      <c r="AT50" s="149">
        <v>1</v>
      </c>
      <c r="AU50" s="150"/>
      <c r="AV50" s="150"/>
      <c r="AW50" s="151"/>
      <c r="AX50" s="149"/>
      <c r="AY50" s="150"/>
      <c r="AZ50" s="150"/>
      <c r="BA50" s="151"/>
      <c r="BB50" s="149"/>
      <c r="BC50" s="150"/>
      <c r="BD50" s="150"/>
      <c r="BE50" s="151"/>
    </row>
    <row r="51" spans="3:57" s="44" customFormat="1" ht="31.5" customHeight="1">
      <c r="C51" s="163" t="s">
        <v>105</v>
      </c>
      <c r="D51" s="164"/>
      <c r="E51" s="165"/>
      <c r="F51" s="166" t="s">
        <v>43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8"/>
      <c r="T51" s="169"/>
      <c r="U51" s="152"/>
      <c r="V51" s="152">
        <v>3</v>
      </c>
      <c r="W51" s="152"/>
      <c r="X51" s="152"/>
      <c r="Y51" s="152"/>
      <c r="Z51" s="152"/>
      <c r="AA51" s="153"/>
      <c r="AB51" s="149">
        <v>14</v>
      </c>
      <c r="AC51" s="150"/>
      <c r="AD51" s="169">
        <f>AB51*30</f>
        <v>420</v>
      </c>
      <c r="AE51" s="153"/>
      <c r="AF51" s="156"/>
      <c r="AG51" s="152"/>
      <c r="AH51" s="152"/>
      <c r="AI51" s="152"/>
      <c r="AJ51" s="152"/>
      <c r="AK51" s="152"/>
      <c r="AL51" s="154"/>
      <c r="AM51" s="154"/>
      <c r="AN51" s="152">
        <f>AD51-AF51</f>
        <v>420</v>
      </c>
      <c r="AO51" s="153"/>
      <c r="AP51" s="149"/>
      <c r="AQ51" s="150"/>
      <c r="AR51" s="150"/>
      <c r="AS51" s="151"/>
      <c r="AT51" s="149"/>
      <c r="AU51" s="150"/>
      <c r="AV51" s="150"/>
      <c r="AW51" s="151"/>
      <c r="AX51" s="149" t="s">
        <v>176</v>
      </c>
      <c r="AY51" s="150"/>
      <c r="AZ51" s="150"/>
      <c r="BA51" s="151"/>
      <c r="BB51" s="149"/>
      <c r="BC51" s="150"/>
      <c r="BD51" s="150"/>
      <c r="BE51" s="151"/>
    </row>
    <row r="52" spans="3:57" s="44" customFormat="1" ht="31.5" customHeight="1" thickBot="1">
      <c r="C52" s="203" t="s">
        <v>137</v>
      </c>
      <c r="D52" s="204"/>
      <c r="E52" s="205"/>
      <c r="F52" s="233" t="s">
        <v>106</v>
      </c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199"/>
      <c r="U52" s="173"/>
      <c r="V52" s="173"/>
      <c r="W52" s="173"/>
      <c r="X52" s="173"/>
      <c r="Y52" s="173"/>
      <c r="Z52" s="173"/>
      <c r="AA52" s="188"/>
      <c r="AB52" s="160">
        <v>12</v>
      </c>
      <c r="AC52" s="161"/>
      <c r="AD52" s="199">
        <f>AB52*30</f>
        <v>360</v>
      </c>
      <c r="AE52" s="188"/>
      <c r="AF52" s="172"/>
      <c r="AG52" s="173"/>
      <c r="AH52" s="173"/>
      <c r="AI52" s="173"/>
      <c r="AJ52" s="173"/>
      <c r="AK52" s="173"/>
      <c r="AL52" s="198"/>
      <c r="AM52" s="198"/>
      <c r="AN52" s="173">
        <f>AD52-AF52</f>
        <v>360</v>
      </c>
      <c r="AO52" s="188"/>
      <c r="AP52" s="160"/>
      <c r="AQ52" s="161"/>
      <c r="AR52" s="161"/>
      <c r="AS52" s="162"/>
      <c r="AT52" s="160"/>
      <c r="AU52" s="161"/>
      <c r="AV52" s="161"/>
      <c r="AW52" s="162"/>
      <c r="AX52" s="160" t="s">
        <v>176</v>
      </c>
      <c r="AY52" s="161"/>
      <c r="AZ52" s="161"/>
      <c r="BA52" s="162"/>
      <c r="BB52" s="160"/>
      <c r="BC52" s="161"/>
      <c r="BD52" s="161"/>
      <c r="BE52" s="162"/>
    </row>
    <row r="53" spans="3:57" s="31" customFormat="1" ht="24" thickBot="1">
      <c r="C53" s="232" t="s">
        <v>173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174">
        <f>COUNTA(T50:U52)</f>
        <v>0</v>
      </c>
      <c r="U53" s="170"/>
      <c r="V53" s="170">
        <v>3</v>
      </c>
      <c r="W53" s="170"/>
      <c r="X53" s="170">
        <f>COUNTA(X50:Y52)</f>
        <v>0</v>
      </c>
      <c r="Y53" s="170"/>
      <c r="Z53" s="170">
        <f>COUNTA(Z50:AA52)</f>
        <v>0</v>
      </c>
      <c r="AA53" s="208"/>
      <c r="AB53" s="206">
        <f>SUM(AB50:AC52)</f>
        <v>30</v>
      </c>
      <c r="AC53" s="207"/>
      <c r="AD53" s="174">
        <f>SUM(AD50:AE52)</f>
        <v>900</v>
      </c>
      <c r="AE53" s="208"/>
      <c r="AF53" s="209">
        <f>SUM(AF50:AG52)</f>
        <v>45</v>
      </c>
      <c r="AG53" s="170"/>
      <c r="AH53" s="170">
        <f>SUM(AH50:AI52)</f>
        <v>9</v>
      </c>
      <c r="AI53" s="170"/>
      <c r="AJ53" s="170">
        <f>SUM(AJ50:AK52)</f>
        <v>36</v>
      </c>
      <c r="AK53" s="170"/>
      <c r="AL53" s="170">
        <f>SUM(AL50:AM52)</f>
        <v>0</v>
      </c>
      <c r="AM53" s="170"/>
      <c r="AN53" s="170">
        <f>SUM(AN50:AO52)</f>
        <v>855</v>
      </c>
      <c r="AO53" s="208"/>
      <c r="AP53" s="195">
        <f>+SUM(AP50:AS52)</f>
        <v>1.5</v>
      </c>
      <c r="AQ53" s="196"/>
      <c r="AR53" s="196"/>
      <c r="AS53" s="197"/>
      <c r="AT53" s="195">
        <f>+SUM(AT50:AW52)</f>
        <v>1</v>
      </c>
      <c r="AU53" s="196"/>
      <c r="AV53" s="196"/>
      <c r="AW53" s="197"/>
      <c r="AX53" s="195"/>
      <c r="AY53" s="196"/>
      <c r="AZ53" s="196"/>
      <c r="BA53" s="197"/>
      <c r="BB53" s="223"/>
      <c r="BC53" s="224"/>
      <c r="BD53" s="224"/>
      <c r="BE53" s="225"/>
    </row>
    <row r="54" spans="3:57" s="31" customFormat="1" ht="24.75" customHeight="1" thickBot="1">
      <c r="C54" s="226" t="s">
        <v>133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8"/>
      <c r="T54" s="210">
        <f>T53+T48+T39</f>
        <v>3</v>
      </c>
      <c r="U54" s="211"/>
      <c r="V54" s="211">
        <f>V53+V48+V39</f>
        <v>12</v>
      </c>
      <c r="W54" s="211"/>
      <c r="X54" s="211">
        <f>X53+X48+X39</f>
        <v>4</v>
      </c>
      <c r="Y54" s="211"/>
      <c r="Z54" s="211">
        <f>Z53+Z48+Z39</f>
        <v>10</v>
      </c>
      <c r="AA54" s="212"/>
      <c r="AB54" s="230">
        <f>AB53+AB48+AB39</f>
        <v>67</v>
      </c>
      <c r="AC54" s="231"/>
      <c r="AD54" s="210">
        <f>AD53+AD48+AD39</f>
        <v>2010</v>
      </c>
      <c r="AE54" s="212"/>
      <c r="AF54" s="229">
        <f>AF53+AF48+AF39</f>
        <v>603</v>
      </c>
      <c r="AG54" s="211"/>
      <c r="AH54" s="211">
        <f>AH53+AH48+AH39</f>
        <v>297</v>
      </c>
      <c r="AI54" s="211"/>
      <c r="AJ54" s="211">
        <f>AJ53+AJ48+AJ39</f>
        <v>270</v>
      </c>
      <c r="AK54" s="211"/>
      <c r="AL54" s="211">
        <f>AL53+AL48+AL39</f>
        <v>36</v>
      </c>
      <c r="AM54" s="211"/>
      <c r="AN54" s="211">
        <f>AN53+AN48+AN39</f>
        <v>1407</v>
      </c>
      <c r="AO54" s="212"/>
      <c r="AP54" s="195">
        <f>AP53+AP48+AP39</f>
        <v>24.5</v>
      </c>
      <c r="AQ54" s="196"/>
      <c r="AR54" s="196"/>
      <c r="AS54" s="197"/>
      <c r="AT54" s="195">
        <f>AT53+AT48+AT39</f>
        <v>9</v>
      </c>
      <c r="AU54" s="196"/>
      <c r="AV54" s="196"/>
      <c r="AW54" s="197"/>
      <c r="AX54" s="195"/>
      <c r="AY54" s="196"/>
      <c r="AZ54" s="196"/>
      <c r="BA54" s="197"/>
      <c r="BB54" s="195"/>
      <c r="BC54" s="196"/>
      <c r="BD54" s="196"/>
      <c r="BE54" s="197"/>
    </row>
    <row r="55" spans="1:57" s="42" customFormat="1" ht="25.5" customHeight="1" thickBot="1">
      <c r="A55" s="43"/>
      <c r="C55" s="200" t="s">
        <v>86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2"/>
    </row>
    <row r="56" spans="1:57" s="42" customFormat="1" ht="25.5" customHeight="1" thickBot="1">
      <c r="A56" s="43"/>
      <c r="C56" s="200" t="s">
        <v>147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2"/>
    </row>
    <row r="57" spans="3:57" s="44" customFormat="1" ht="31.5" customHeight="1">
      <c r="C57" s="203" t="s">
        <v>87</v>
      </c>
      <c r="D57" s="204"/>
      <c r="E57" s="205"/>
      <c r="F57" s="233" t="s">
        <v>123</v>
      </c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5"/>
      <c r="T57" s="199">
        <v>2</v>
      </c>
      <c r="U57" s="173"/>
      <c r="V57" s="173"/>
      <c r="W57" s="173"/>
      <c r="X57" s="173">
        <v>2</v>
      </c>
      <c r="Y57" s="173"/>
      <c r="Z57" s="173">
        <v>2</v>
      </c>
      <c r="AA57" s="188"/>
      <c r="AB57" s="160">
        <v>5</v>
      </c>
      <c r="AC57" s="161"/>
      <c r="AD57" s="199">
        <f>AB57*30</f>
        <v>150</v>
      </c>
      <c r="AE57" s="188"/>
      <c r="AF57" s="172">
        <f>AH57+AJ57+AL57</f>
        <v>54</v>
      </c>
      <c r="AG57" s="173"/>
      <c r="AH57" s="173">
        <v>18</v>
      </c>
      <c r="AI57" s="173"/>
      <c r="AJ57" s="173">
        <v>36</v>
      </c>
      <c r="AK57" s="173"/>
      <c r="AL57" s="198"/>
      <c r="AM57" s="198"/>
      <c r="AN57" s="173">
        <f>AD57-AF57</f>
        <v>96</v>
      </c>
      <c r="AO57" s="188"/>
      <c r="AP57" s="160"/>
      <c r="AQ57" s="161"/>
      <c r="AR57" s="161"/>
      <c r="AS57" s="162"/>
      <c r="AT57" s="160">
        <v>3</v>
      </c>
      <c r="AU57" s="161"/>
      <c r="AV57" s="161"/>
      <c r="AW57" s="162"/>
      <c r="AX57" s="160"/>
      <c r="AY57" s="161"/>
      <c r="AZ57" s="161"/>
      <c r="BA57" s="162"/>
      <c r="BB57" s="160"/>
      <c r="BC57" s="161"/>
      <c r="BD57" s="161"/>
      <c r="BE57" s="162"/>
    </row>
    <row r="58" spans="3:57" s="44" customFormat="1" ht="31.5" customHeight="1">
      <c r="C58" s="203" t="s">
        <v>84</v>
      </c>
      <c r="D58" s="204"/>
      <c r="E58" s="205"/>
      <c r="F58" s="233" t="s">
        <v>124</v>
      </c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5"/>
      <c r="T58" s="199">
        <v>2</v>
      </c>
      <c r="U58" s="173"/>
      <c r="V58" s="173"/>
      <c r="W58" s="173"/>
      <c r="X58" s="173">
        <v>2</v>
      </c>
      <c r="Y58" s="173"/>
      <c r="Z58" s="173">
        <v>2</v>
      </c>
      <c r="AA58" s="188"/>
      <c r="AB58" s="160">
        <v>5</v>
      </c>
      <c r="AC58" s="161"/>
      <c r="AD58" s="199">
        <f>AB58*30</f>
        <v>150</v>
      </c>
      <c r="AE58" s="188"/>
      <c r="AF58" s="172">
        <f>AH58+AJ58+AL58</f>
        <v>54</v>
      </c>
      <c r="AG58" s="173"/>
      <c r="AH58" s="173">
        <v>18</v>
      </c>
      <c r="AI58" s="173"/>
      <c r="AJ58" s="173">
        <v>36</v>
      </c>
      <c r="AK58" s="173"/>
      <c r="AL58" s="198"/>
      <c r="AM58" s="198"/>
      <c r="AN58" s="173">
        <f>AD58-AF58</f>
        <v>96</v>
      </c>
      <c r="AO58" s="188"/>
      <c r="AP58" s="160"/>
      <c r="AQ58" s="161"/>
      <c r="AR58" s="161"/>
      <c r="AS58" s="162"/>
      <c r="AT58" s="160">
        <v>3</v>
      </c>
      <c r="AU58" s="161"/>
      <c r="AV58" s="161"/>
      <c r="AW58" s="162"/>
      <c r="AX58" s="160"/>
      <c r="AY58" s="161"/>
      <c r="AZ58" s="161"/>
      <c r="BA58" s="162"/>
      <c r="BB58" s="160"/>
      <c r="BC58" s="161"/>
      <c r="BD58" s="161"/>
      <c r="BE58" s="162"/>
    </row>
    <row r="59" spans="3:57" s="44" customFormat="1" ht="31.5" customHeight="1">
      <c r="C59" s="203" t="s">
        <v>88</v>
      </c>
      <c r="D59" s="204"/>
      <c r="E59" s="205"/>
      <c r="F59" s="233" t="s">
        <v>125</v>
      </c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5"/>
      <c r="T59" s="199">
        <v>2</v>
      </c>
      <c r="U59" s="173"/>
      <c r="V59" s="173"/>
      <c r="W59" s="173"/>
      <c r="X59" s="173">
        <v>2</v>
      </c>
      <c r="Y59" s="173"/>
      <c r="Z59" s="173">
        <v>2</v>
      </c>
      <c r="AA59" s="188"/>
      <c r="AB59" s="160">
        <v>5</v>
      </c>
      <c r="AC59" s="161"/>
      <c r="AD59" s="199">
        <f>AB59*30</f>
        <v>150</v>
      </c>
      <c r="AE59" s="188"/>
      <c r="AF59" s="172">
        <f>AH59+AJ59+AL59</f>
        <v>54</v>
      </c>
      <c r="AG59" s="173"/>
      <c r="AH59" s="173">
        <v>18</v>
      </c>
      <c r="AI59" s="173"/>
      <c r="AJ59" s="173">
        <v>36</v>
      </c>
      <c r="AK59" s="173"/>
      <c r="AL59" s="198"/>
      <c r="AM59" s="198"/>
      <c r="AN59" s="173">
        <f>AD59-AF59</f>
        <v>96</v>
      </c>
      <c r="AO59" s="188"/>
      <c r="AP59" s="160"/>
      <c r="AQ59" s="161"/>
      <c r="AR59" s="161"/>
      <c r="AS59" s="162"/>
      <c r="AT59" s="160">
        <v>3</v>
      </c>
      <c r="AU59" s="161"/>
      <c r="AV59" s="161"/>
      <c r="AW59" s="162"/>
      <c r="AX59" s="160"/>
      <c r="AY59" s="161"/>
      <c r="AZ59" s="161"/>
      <c r="BA59" s="162"/>
      <c r="BB59" s="160"/>
      <c r="BC59" s="161"/>
      <c r="BD59" s="161"/>
      <c r="BE59" s="162"/>
    </row>
    <row r="60" spans="3:57" s="44" customFormat="1" ht="31.5" customHeight="1">
      <c r="C60" s="203" t="s">
        <v>89</v>
      </c>
      <c r="D60" s="204"/>
      <c r="E60" s="205"/>
      <c r="F60" s="233" t="s">
        <v>126</v>
      </c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5"/>
      <c r="T60" s="199"/>
      <c r="U60" s="173"/>
      <c r="V60" s="173">
        <v>2</v>
      </c>
      <c r="W60" s="173"/>
      <c r="X60" s="173">
        <v>2</v>
      </c>
      <c r="Y60" s="173"/>
      <c r="Z60" s="173">
        <v>2</v>
      </c>
      <c r="AA60" s="188"/>
      <c r="AB60" s="160">
        <v>4</v>
      </c>
      <c r="AC60" s="161"/>
      <c r="AD60" s="199">
        <f>AB60*30</f>
        <v>120</v>
      </c>
      <c r="AE60" s="188"/>
      <c r="AF60" s="172">
        <f>AH60+AJ60+AL60</f>
        <v>54</v>
      </c>
      <c r="AG60" s="173"/>
      <c r="AH60" s="173">
        <v>18</v>
      </c>
      <c r="AI60" s="173"/>
      <c r="AJ60" s="173">
        <v>36</v>
      </c>
      <c r="AK60" s="173"/>
      <c r="AL60" s="198"/>
      <c r="AM60" s="198"/>
      <c r="AN60" s="173">
        <f>AD60-AF60</f>
        <v>66</v>
      </c>
      <c r="AO60" s="188"/>
      <c r="AP60" s="160"/>
      <c r="AQ60" s="161"/>
      <c r="AR60" s="161"/>
      <c r="AS60" s="162"/>
      <c r="AT60" s="160">
        <v>3</v>
      </c>
      <c r="AU60" s="161"/>
      <c r="AV60" s="161"/>
      <c r="AW60" s="162"/>
      <c r="AX60" s="160"/>
      <c r="AY60" s="161"/>
      <c r="AZ60" s="161"/>
      <c r="BA60" s="162"/>
      <c r="BB60" s="160"/>
      <c r="BC60" s="161"/>
      <c r="BD60" s="161"/>
      <c r="BE60" s="162"/>
    </row>
    <row r="61" spans="3:57" s="44" customFormat="1" ht="31.5" customHeight="1" thickBot="1">
      <c r="C61" s="203" t="s">
        <v>90</v>
      </c>
      <c r="D61" s="204"/>
      <c r="E61" s="205"/>
      <c r="F61" s="233" t="s">
        <v>127</v>
      </c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5"/>
      <c r="T61" s="199"/>
      <c r="U61" s="173"/>
      <c r="V61" s="173">
        <v>2</v>
      </c>
      <c r="W61" s="173"/>
      <c r="X61" s="173">
        <v>2</v>
      </c>
      <c r="Y61" s="173"/>
      <c r="Z61" s="173">
        <v>2</v>
      </c>
      <c r="AA61" s="188"/>
      <c r="AB61" s="160">
        <v>4</v>
      </c>
      <c r="AC61" s="161"/>
      <c r="AD61" s="199">
        <f>AB61*30</f>
        <v>120</v>
      </c>
      <c r="AE61" s="188"/>
      <c r="AF61" s="172">
        <f>AH61+AJ61+AL61</f>
        <v>54</v>
      </c>
      <c r="AG61" s="173"/>
      <c r="AH61" s="173">
        <v>18</v>
      </c>
      <c r="AI61" s="173"/>
      <c r="AJ61" s="173">
        <v>36</v>
      </c>
      <c r="AK61" s="173"/>
      <c r="AL61" s="198"/>
      <c r="AM61" s="198"/>
      <c r="AN61" s="173">
        <f>AD61-AF61</f>
        <v>66</v>
      </c>
      <c r="AO61" s="188"/>
      <c r="AP61" s="160"/>
      <c r="AQ61" s="161"/>
      <c r="AR61" s="161"/>
      <c r="AS61" s="162"/>
      <c r="AT61" s="160">
        <v>3</v>
      </c>
      <c r="AU61" s="161"/>
      <c r="AV61" s="161"/>
      <c r="AW61" s="162"/>
      <c r="AX61" s="160"/>
      <c r="AY61" s="161"/>
      <c r="AZ61" s="161"/>
      <c r="BA61" s="162"/>
      <c r="BB61" s="160"/>
      <c r="BC61" s="161"/>
      <c r="BD61" s="161"/>
      <c r="BE61" s="162"/>
    </row>
    <row r="62" spans="3:57" s="31" customFormat="1" ht="24" thickBot="1">
      <c r="C62" s="232" t="s">
        <v>134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174">
        <f>COUNTA(T57:U61)</f>
        <v>3</v>
      </c>
      <c r="U62" s="170"/>
      <c r="V62" s="170">
        <f>COUNTA(V57:W61)</f>
        <v>2</v>
      </c>
      <c r="W62" s="170"/>
      <c r="X62" s="170">
        <f>COUNTA(X57:Y61)</f>
        <v>5</v>
      </c>
      <c r="Y62" s="170"/>
      <c r="Z62" s="170">
        <f>COUNTA(Z57:AA61)</f>
        <v>5</v>
      </c>
      <c r="AA62" s="208"/>
      <c r="AB62" s="206">
        <f>SUM(AB57:AC61)</f>
        <v>23</v>
      </c>
      <c r="AC62" s="207"/>
      <c r="AD62" s="174">
        <f>SUM(AD57:AE61)</f>
        <v>690</v>
      </c>
      <c r="AE62" s="208"/>
      <c r="AF62" s="209">
        <f>SUM(AF57:AG61)</f>
        <v>270</v>
      </c>
      <c r="AG62" s="170"/>
      <c r="AH62" s="170">
        <f>SUM(AH57:AI61)</f>
        <v>90</v>
      </c>
      <c r="AI62" s="170"/>
      <c r="AJ62" s="170">
        <f>SUM(AJ57:AK61)</f>
        <v>180</v>
      </c>
      <c r="AK62" s="170"/>
      <c r="AL62" s="170">
        <f>SUM(AL57:AM61)</f>
        <v>0</v>
      </c>
      <c r="AM62" s="170"/>
      <c r="AN62" s="170">
        <f>SUM(AN57:AO61)</f>
        <v>420</v>
      </c>
      <c r="AO62" s="208"/>
      <c r="AP62" s="195"/>
      <c r="AQ62" s="196"/>
      <c r="AR62" s="196"/>
      <c r="AS62" s="197"/>
      <c r="AT62" s="195">
        <f>SUM(AT57:AW61)</f>
        <v>15</v>
      </c>
      <c r="AU62" s="196"/>
      <c r="AV62" s="196"/>
      <c r="AW62" s="197"/>
      <c r="AX62" s="195"/>
      <c r="AY62" s="196"/>
      <c r="AZ62" s="196"/>
      <c r="BA62" s="197"/>
      <c r="BB62" s="223"/>
      <c r="BC62" s="224"/>
      <c r="BD62" s="224"/>
      <c r="BE62" s="225"/>
    </row>
    <row r="63" spans="3:57" s="31" customFormat="1" ht="24.75" customHeight="1" thickBot="1">
      <c r="C63" s="226" t="s">
        <v>132</v>
      </c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  <c r="T63" s="210">
        <f>T62</f>
        <v>3</v>
      </c>
      <c r="U63" s="211"/>
      <c r="V63" s="211">
        <f>V62</f>
        <v>2</v>
      </c>
      <c r="W63" s="211"/>
      <c r="X63" s="211">
        <f>X62</f>
        <v>5</v>
      </c>
      <c r="Y63" s="211"/>
      <c r="Z63" s="211">
        <f>Z62</f>
        <v>5</v>
      </c>
      <c r="AA63" s="212"/>
      <c r="AB63" s="230">
        <f>AB62</f>
        <v>23</v>
      </c>
      <c r="AC63" s="231"/>
      <c r="AD63" s="210">
        <f>AD62</f>
        <v>690</v>
      </c>
      <c r="AE63" s="212"/>
      <c r="AF63" s="229">
        <f>AF62</f>
        <v>270</v>
      </c>
      <c r="AG63" s="211"/>
      <c r="AH63" s="211">
        <f>AH62</f>
        <v>90</v>
      </c>
      <c r="AI63" s="211"/>
      <c r="AJ63" s="211">
        <f>AJ62</f>
        <v>180</v>
      </c>
      <c r="AK63" s="211"/>
      <c r="AL63" s="211">
        <f>AL62</f>
        <v>0</v>
      </c>
      <c r="AM63" s="211"/>
      <c r="AN63" s="211">
        <f>AN62</f>
        <v>420</v>
      </c>
      <c r="AO63" s="212"/>
      <c r="AP63" s="195"/>
      <c r="AQ63" s="196"/>
      <c r="AR63" s="196"/>
      <c r="AS63" s="197"/>
      <c r="AT63" s="195">
        <f>AT62</f>
        <v>15</v>
      </c>
      <c r="AU63" s="196"/>
      <c r="AV63" s="196"/>
      <c r="AW63" s="197"/>
      <c r="AX63" s="195"/>
      <c r="AY63" s="196"/>
      <c r="AZ63" s="196"/>
      <c r="BA63" s="197"/>
      <c r="BB63" s="195"/>
      <c r="BC63" s="196"/>
      <c r="BD63" s="196"/>
      <c r="BE63" s="197"/>
    </row>
    <row r="64" spans="3:57" s="45" customFormat="1" ht="25.5" customHeight="1" thickBot="1">
      <c r="C64" s="219" t="s">
        <v>92</v>
      </c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  <c r="T64" s="174">
        <f>T63+T54</f>
        <v>6</v>
      </c>
      <c r="U64" s="170"/>
      <c r="V64" s="170">
        <f>V63+V54</f>
        <v>14</v>
      </c>
      <c r="W64" s="170"/>
      <c r="X64" s="170">
        <f>X63+X54</f>
        <v>9</v>
      </c>
      <c r="Y64" s="170"/>
      <c r="Z64" s="170">
        <f>Z63+Z54</f>
        <v>15</v>
      </c>
      <c r="AA64" s="208"/>
      <c r="AB64" s="222">
        <f>AB63+AB54</f>
        <v>90</v>
      </c>
      <c r="AC64" s="222"/>
      <c r="AD64" s="174">
        <f>AD63+AD54</f>
        <v>2700</v>
      </c>
      <c r="AE64" s="208"/>
      <c r="AF64" s="209">
        <f>AF63+AF54</f>
        <v>873</v>
      </c>
      <c r="AG64" s="170"/>
      <c r="AH64" s="170">
        <f>AH63+AH54</f>
        <v>387</v>
      </c>
      <c r="AI64" s="170"/>
      <c r="AJ64" s="170">
        <f>AJ63+AJ54</f>
        <v>450</v>
      </c>
      <c r="AK64" s="170"/>
      <c r="AL64" s="170">
        <f>AL63+AL54</f>
        <v>36</v>
      </c>
      <c r="AM64" s="170"/>
      <c r="AN64" s="170">
        <f>AN63+AN54</f>
        <v>1827</v>
      </c>
      <c r="AO64" s="208"/>
      <c r="AP64" s="213">
        <f>AP63+AP54</f>
        <v>24.5</v>
      </c>
      <c r="AQ64" s="214"/>
      <c r="AR64" s="214"/>
      <c r="AS64" s="215"/>
      <c r="AT64" s="213">
        <f>AT63+AT54</f>
        <v>24</v>
      </c>
      <c r="AU64" s="214"/>
      <c r="AV64" s="214"/>
      <c r="AW64" s="215"/>
      <c r="AX64" s="213"/>
      <c r="AY64" s="214"/>
      <c r="AZ64" s="214"/>
      <c r="BA64" s="215"/>
      <c r="BB64" s="213"/>
      <c r="BC64" s="214"/>
      <c r="BD64" s="214"/>
      <c r="BE64" s="215"/>
    </row>
    <row r="65" spans="7:57" s="46" customFormat="1" ht="25.5" customHeight="1" thickBot="1">
      <c r="G65" s="47"/>
      <c r="H65" s="47"/>
      <c r="I65" s="48"/>
      <c r="J65" s="49"/>
      <c r="K65" s="49"/>
      <c r="L65" s="49"/>
      <c r="M65" s="49"/>
      <c r="N65" s="49"/>
      <c r="O65" s="49"/>
      <c r="P65" s="49"/>
      <c r="Q65" s="49"/>
      <c r="R65" s="49"/>
      <c r="S65" s="49"/>
      <c r="V65" s="49"/>
      <c r="W65" s="49"/>
      <c r="X65" s="49"/>
      <c r="Y65" s="49"/>
      <c r="Z65" s="49"/>
      <c r="AA65" s="49"/>
      <c r="AD65" s="49"/>
      <c r="AE65" s="49"/>
      <c r="AF65" s="216" t="s">
        <v>93</v>
      </c>
      <c r="AG65" s="217"/>
      <c r="AH65" s="217"/>
      <c r="AI65" s="217"/>
      <c r="AJ65" s="217"/>
      <c r="AK65" s="217"/>
      <c r="AL65" s="217"/>
      <c r="AM65" s="217"/>
      <c r="AN65" s="217"/>
      <c r="AO65" s="218"/>
      <c r="AP65" s="210">
        <v>3</v>
      </c>
      <c r="AQ65" s="211"/>
      <c r="AR65" s="211"/>
      <c r="AS65" s="212"/>
      <c r="AT65" s="210">
        <v>3</v>
      </c>
      <c r="AU65" s="211"/>
      <c r="AV65" s="211"/>
      <c r="AW65" s="212"/>
      <c r="AX65" s="210"/>
      <c r="AY65" s="211"/>
      <c r="AZ65" s="211"/>
      <c r="BA65" s="212"/>
      <c r="BB65" s="210"/>
      <c r="BC65" s="211"/>
      <c r="BD65" s="211"/>
      <c r="BE65" s="212"/>
    </row>
    <row r="66" spans="2:57" s="46" customFormat="1" ht="24" customHeight="1" thickBot="1">
      <c r="B66" s="50"/>
      <c r="C66" s="47"/>
      <c r="E66" s="141"/>
      <c r="F66" s="141"/>
      <c r="H66" s="47"/>
      <c r="I66" s="48"/>
      <c r="J66" s="49"/>
      <c r="K66" s="49"/>
      <c r="L66" s="49"/>
      <c r="M66" s="49"/>
      <c r="N66" s="49"/>
      <c r="O66" s="49"/>
      <c r="P66" s="49"/>
      <c r="Q66" s="49"/>
      <c r="R66" s="49"/>
      <c r="S66" s="49"/>
      <c r="V66" s="49"/>
      <c r="W66" s="49"/>
      <c r="X66" s="49"/>
      <c r="Y66" s="49"/>
      <c r="Z66" s="49"/>
      <c r="AA66" s="49"/>
      <c r="AD66" s="49"/>
      <c r="AE66" s="49"/>
      <c r="AF66" s="216" t="s">
        <v>94</v>
      </c>
      <c r="AG66" s="217"/>
      <c r="AH66" s="217"/>
      <c r="AI66" s="217"/>
      <c r="AJ66" s="217"/>
      <c r="AK66" s="217"/>
      <c r="AL66" s="217"/>
      <c r="AM66" s="217"/>
      <c r="AN66" s="217"/>
      <c r="AO66" s="218"/>
      <c r="AP66" s="174">
        <v>6</v>
      </c>
      <c r="AQ66" s="170"/>
      <c r="AR66" s="170"/>
      <c r="AS66" s="208"/>
      <c r="AT66" s="174">
        <v>7</v>
      </c>
      <c r="AU66" s="170"/>
      <c r="AV66" s="170"/>
      <c r="AW66" s="208"/>
      <c r="AX66" s="174">
        <v>1</v>
      </c>
      <c r="AY66" s="170"/>
      <c r="AZ66" s="170"/>
      <c r="BA66" s="208"/>
      <c r="BB66" s="174"/>
      <c r="BC66" s="170"/>
      <c r="BD66" s="170"/>
      <c r="BE66" s="208"/>
    </row>
    <row r="67" spans="2:57" s="46" customFormat="1" ht="22.5" customHeight="1" thickBot="1">
      <c r="B67" s="50"/>
      <c r="C67" s="47"/>
      <c r="E67" s="141"/>
      <c r="F67" s="141"/>
      <c r="AE67" s="130"/>
      <c r="AF67" s="464" t="s">
        <v>150</v>
      </c>
      <c r="AG67" s="465"/>
      <c r="AH67" s="465"/>
      <c r="AI67" s="465"/>
      <c r="AJ67" s="465"/>
      <c r="AK67" s="465"/>
      <c r="AL67" s="465"/>
      <c r="AM67" s="465"/>
      <c r="AN67" s="465"/>
      <c r="AO67" s="466"/>
      <c r="AP67" s="174">
        <v>1</v>
      </c>
      <c r="AQ67" s="170"/>
      <c r="AR67" s="170"/>
      <c r="AS67" s="208"/>
      <c r="AT67" s="174"/>
      <c r="AU67" s="170"/>
      <c r="AV67" s="170"/>
      <c r="AW67" s="208"/>
      <c r="AX67" s="174"/>
      <c r="AY67" s="170"/>
      <c r="AZ67" s="170"/>
      <c r="BA67" s="208"/>
      <c r="BB67" s="174"/>
      <c r="BC67" s="170"/>
      <c r="BD67" s="170"/>
      <c r="BE67" s="208"/>
    </row>
    <row r="68" spans="2:57" s="52" customFormat="1" ht="25.5" customHeight="1" thickBot="1">
      <c r="B68" s="51"/>
      <c r="C68" s="47"/>
      <c r="D68" s="46"/>
      <c r="E68" s="141"/>
      <c r="F68" s="141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130"/>
      <c r="AF68" s="467" t="s">
        <v>151</v>
      </c>
      <c r="AG68" s="468"/>
      <c r="AH68" s="468"/>
      <c r="AI68" s="468"/>
      <c r="AJ68" s="468"/>
      <c r="AK68" s="468"/>
      <c r="AL68" s="468"/>
      <c r="AM68" s="468"/>
      <c r="AN68" s="468"/>
      <c r="AO68" s="469"/>
      <c r="AP68" s="174"/>
      <c r="AQ68" s="170"/>
      <c r="AR68" s="170"/>
      <c r="AS68" s="208"/>
      <c r="AT68" s="174">
        <v>1</v>
      </c>
      <c r="AU68" s="170"/>
      <c r="AV68" s="170"/>
      <c r="AW68" s="208"/>
      <c r="AX68" s="174"/>
      <c r="AY68" s="170"/>
      <c r="AZ68" s="170"/>
      <c r="BA68" s="208"/>
      <c r="BB68" s="174"/>
      <c r="BC68" s="170"/>
      <c r="BD68" s="170"/>
      <c r="BE68" s="208"/>
    </row>
    <row r="69" spans="2:57" s="52" customFormat="1" ht="23.25">
      <c r="B69" s="51"/>
      <c r="C69" s="47"/>
      <c r="D69" s="46"/>
      <c r="E69" s="141"/>
      <c r="F69" s="141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130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</row>
    <row r="70" spans="3:57" s="52" customFormat="1" ht="22.5" customHeight="1">
      <c r="C70" s="47"/>
      <c r="D70" s="134"/>
      <c r="E70" s="134"/>
      <c r="F70" s="60" t="s">
        <v>95</v>
      </c>
      <c r="G70" s="58"/>
      <c r="I70" s="60"/>
      <c r="J70" s="60"/>
      <c r="K70" s="60"/>
      <c r="L70" s="60"/>
      <c r="M70" s="60"/>
      <c r="N70" s="115"/>
      <c r="O70" s="115"/>
      <c r="P70" s="61"/>
      <c r="Q70" s="61"/>
      <c r="R70" s="61"/>
      <c r="S70" s="61"/>
      <c r="T70" s="62"/>
      <c r="U70" s="63"/>
      <c r="V70" s="64"/>
      <c r="W70" s="64"/>
      <c r="X70" s="71" t="s">
        <v>113</v>
      </c>
      <c r="Y70" s="70"/>
      <c r="Z70" s="70"/>
      <c r="AA70" s="70"/>
      <c r="AB70" s="70"/>
      <c r="AC70" s="70"/>
      <c r="AD70" s="70"/>
      <c r="AE70" s="130"/>
      <c r="AF70"/>
      <c r="AG70" s="65"/>
      <c r="AH70" s="139"/>
      <c r="AI70" s="139"/>
      <c r="AJ70" s="139"/>
      <c r="AK70" s="139"/>
      <c r="AL70" s="139"/>
      <c r="AM70" s="139"/>
      <c r="AN70" s="139"/>
      <c r="AO70" s="139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/>
    </row>
    <row r="71" spans="1:57" s="52" customFormat="1" ht="55.5" customHeight="1">
      <c r="A71"/>
      <c r="B71"/>
      <c r="F71" s="60" t="s">
        <v>116</v>
      </c>
      <c r="G71" s="53"/>
      <c r="I71" s="60"/>
      <c r="J71" s="60"/>
      <c r="K71" s="60"/>
      <c r="L71" s="60"/>
      <c r="M71" s="60"/>
      <c r="N71" s="115"/>
      <c r="O71" s="116"/>
      <c r="P71" s="115"/>
      <c r="Q71" s="61"/>
      <c r="R71" s="61"/>
      <c r="S71" s="61"/>
      <c r="T71" s="62"/>
      <c r="U71" s="63"/>
      <c r="V71" s="64"/>
      <c r="W71" s="64"/>
      <c r="X71" s="132" t="s">
        <v>113</v>
      </c>
      <c r="Y71" s="133"/>
      <c r="Z71" s="133"/>
      <c r="AA71" s="133"/>
      <c r="AB71" s="133"/>
      <c r="AC71" s="133"/>
      <c r="AD71" s="133"/>
      <c r="AE71"/>
      <c r="AF71"/>
      <c r="AG71"/>
      <c r="AH71" s="65"/>
      <c r="AI71" s="66" t="s">
        <v>117</v>
      </c>
      <c r="AJ71" s="66"/>
      <c r="AK71" s="66"/>
      <c r="AL71" s="66"/>
      <c r="AM71" s="66"/>
      <c r="AN71" s="66"/>
      <c r="AO71" s="61"/>
      <c r="AP71" s="67"/>
      <c r="AQ71" s="61"/>
      <c r="AR71" s="68"/>
      <c r="AS71" s="68"/>
      <c r="AT71" s="68"/>
      <c r="AU71" s="68"/>
      <c r="AW71" s="71" t="s">
        <v>118</v>
      </c>
      <c r="AX71" s="70"/>
      <c r="AY71" s="70"/>
      <c r="AZ71" s="70"/>
      <c r="BA71" s="70"/>
      <c r="BB71" s="70"/>
      <c r="BC71" s="70"/>
      <c r="BE71"/>
    </row>
    <row r="72" spans="1:57" s="52" customFormat="1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52" customFormat="1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46" customFormat="1" ht="16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46" customFormat="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46" customFormat="1" ht="16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46" customFormat="1" ht="16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46" customFormat="1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46" customFormat="1" ht="16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46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3:5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49:50" ht="12.75">
      <c r="AW90" s="16"/>
      <c r="AX90" s="16"/>
    </row>
  </sheetData>
  <sheetProtection/>
  <mergeCells count="599">
    <mergeCell ref="AP48:AS48"/>
    <mergeCell ref="AT48:AW48"/>
    <mergeCell ref="AX48:BA48"/>
    <mergeCell ref="BB48:BE48"/>
    <mergeCell ref="AD48:AE48"/>
    <mergeCell ref="AF48:AG48"/>
    <mergeCell ref="AH48:AI48"/>
    <mergeCell ref="AJ48:AK48"/>
    <mergeCell ref="AL48:AM48"/>
    <mergeCell ref="AN48:AO48"/>
    <mergeCell ref="C48:S48"/>
    <mergeCell ref="T48:U48"/>
    <mergeCell ref="V48:W48"/>
    <mergeCell ref="X48:Y48"/>
    <mergeCell ref="Z48:AA48"/>
    <mergeCell ref="AB48:AC48"/>
    <mergeCell ref="AF68:AO68"/>
    <mergeCell ref="AP68:AS68"/>
    <mergeCell ref="AT68:AW68"/>
    <mergeCell ref="AX68:BA68"/>
    <mergeCell ref="BB68:BE68"/>
    <mergeCell ref="AF67:AO67"/>
    <mergeCell ref="AP67:AS67"/>
    <mergeCell ref="AT67:AW67"/>
    <mergeCell ref="AX67:BA67"/>
    <mergeCell ref="BB67:BE67"/>
    <mergeCell ref="AF66:AO66"/>
    <mergeCell ref="AP66:AS66"/>
    <mergeCell ref="AT66:AW66"/>
    <mergeCell ref="AX66:BA66"/>
    <mergeCell ref="BB66:BE66"/>
    <mergeCell ref="AX64:BA64"/>
    <mergeCell ref="BB64:BE64"/>
    <mergeCell ref="AF65:AO65"/>
    <mergeCell ref="AP65:AS65"/>
    <mergeCell ref="AT65:AW65"/>
    <mergeCell ref="AX65:BA65"/>
    <mergeCell ref="BB65:BE65"/>
    <mergeCell ref="AH64:AI64"/>
    <mergeCell ref="AJ64:AK64"/>
    <mergeCell ref="AL64:AM64"/>
    <mergeCell ref="AN64:AO64"/>
    <mergeCell ref="AP64:AS64"/>
    <mergeCell ref="AT64:AW64"/>
    <mergeCell ref="AX63:BA63"/>
    <mergeCell ref="BB63:BE63"/>
    <mergeCell ref="C64:S64"/>
    <mergeCell ref="T64:U64"/>
    <mergeCell ref="V64:W64"/>
    <mergeCell ref="X64:Y64"/>
    <mergeCell ref="Z64:AA64"/>
    <mergeCell ref="AB64:AC64"/>
    <mergeCell ref="AD64:AE64"/>
    <mergeCell ref="AF64:AG64"/>
    <mergeCell ref="AH63:AI63"/>
    <mergeCell ref="AJ63:AK63"/>
    <mergeCell ref="AL63:AM63"/>
    <mergeCell ref="AB63:AC63"/>
    <mergeCell ref="AD63:AE63"/>
    <mergeCell ref="AF63:AG63"/>
    <mergeCell ref="AN63:AO63"/>
    <mergeCell ref="AP63:AS63"/>
    <mergeCell ref="AT63:AW63"/>
    <mergeCell ref="AX62:BA62"/>
    <mergeCell ref="BB62:BE62"/>
    <mergeCell ref="C63:S63"/>
    <mergeCell ref="T63:U63"/>
    <mergeCell ref="V63:W63"/>
    <mergeCell ref="X63:Y63"/>
    <mergeCell ref="Z63:AA63"/>
    <mergeCell ref="AH62:AI62"/>
    <mergeCell ref="AJ62:AK62"/>
    <mergeCell ref="AL62:AM62"/>
    <mergeCell ref="AN62:AO62"/>
    <mergeCell ref="AP62:AS62"/>
    <mergeCell ref="AT62:AW62"/>
    <mergeCell ref="C62:S62"/>
    <mergeCell ref="T62:U62"/>
    <mergeCell ref="V62:W62"/>
    <mergeCell ref="X62:Y62"/>
    <mergeCell ref="Z62:AA62"/>
    <mergeCell ref="AL61:AM61"/>
    <mergeCell ref="AJ61:AK61"/>
    <mergeCell ref="AB62:AC62"/>
    <mergeCell ref="AD62:AE62"/>
    <mergeCell ref="AF62:AG62"/>
    <mergeCell ref="AN61:AO61"/>
    <mergeCell ref="AP61:AS61"/>
    <mergeCell ref="AT61:AW61"/>
    <mergeCell ref="AX61:BA61"/>
    <mergeCell ref="BB61:BE61"/>
    <mergeCell ref="Z61:AA61"/>
    <mergeCell ref="AB61:AC61"/>
    <mergeCell ref="AD61:AE61"/>
    <mergeCell ref="AF61:AG61"/>
    <mergeCell ref="AH61:AI61"/>
    <mergeCell ref="AN60:AO60"/>
    <mergeCell ref="AP60:AS60"/>
    <mergeCell ref="AT60:AW60"/>
    <mergeCell ref="AX60:BA60"/>
    <mergeCell ref="BB60:BE60"/>
    <mergeCell ref="C61:E61"/>
    <mergeCell ref="F61:S61"/>
    <mergeCell ref="T61:U61"/>
    <mergeCell ref="V61:W61"/>
    <mergeCell ref="X61:Y61"/>
    <mergeCell ref="AB60:AC60"/>
    <mergeCell ref="AD60:AE60"/>
    <mergeCell ref="AF60:AG60"/>
    <mergeCell ref="AH60:AI60"/>
    <mergeCell ref="AJ60:AK60"/>
    <mergeCell ref="AL60:AM60"/>
    <mergeCell ref="AP59:AS59"/>
    <mergeCell ref="AT59:AW59"/>
    <mergeCell ref="AX59:BA59"/>
    <mergeCell ref="BB59:BE59"/>
    <mergeCell ref="C60:E60"/>
    <mergeCell ref="F60:S60"/>
    <mergeCell ref="T60:U60"/>
    <mergeCell ref="V60:W60"/>
    <mergeCell ref="X60:Y60"/>
    <mergeCell ref="Z60:AA60"/>
    <mergeCell ref="AD59:AE59"/>
    <mergeCell ref="AF59:AG59"/>
    <mergeCell ref="AH59:AI59"/>
    <mergeCell ref="AJ59:AK59"/>
    <mergeCell ref="AL59:AM59"/>
    <mergeCell ref="AN59:AO59"/>
    <mergeCell ref="AT58:AW58"/>
    <mergeCell ref="AX58:BA58"/>
    <mergeCell ref="BB58:BE58"/>
    <mergeCell ref="C59:E59"/>
    <mergeCell ref="F59:S59"/>
    <mergeCell ref="T59:U59"/>
    <mergeCell ref="V59:W59"/>
    <mergeCell ref="X59:Y59"/>
    <mergeCell ref="Z59:AA59"/>
    <mergeCell ref="AB59:AC59"/>
    <mergeCell ref="AF58:AG58"/>
    <mergeCell ref="AH58:AI58"/>
    <mergeCell ref="AJ58:AK58"/>
    <mergeCell ref="AL58:AM58"/>
    <mergeCell ref="AN58:AO58"/>
    <mergeCell ref="AP58:AS58"/>
    <mergeCell ref="AX57:BA57"/>
    <mergeCell ref="BB57:BE57"/>
    <mergeCell ref="C58:E58"/>
    <mergeCell ref="F58:S58"/>
    <mergeCell ref="T58:U58"/>
    <mergeCell ref="V58:W58"/>
    <mergeCell ref="X58:Y58"/>
    <mergeCell ref="Z58:AA58"/>
    <mergeCell ref="AB58:AC58"/>
    <mergeCell ref="AD58:AE58"/>
    <mergeCell ref="AH57:AI57"/>
    <mergeCell ref="AJ57:AK57"/>
    <mergeCell ref="AL57:AM57"/>
    <mergeCell ref="AN57:AO57"/>
    <mergeCell ref="AP57:AS57"/>
    <mergeCell ref="AT57:AW57"/>
    <mergeCell ref="C56:BE56"/>
    <mergeCell ref="C57:E57"/>
    <mergeCell ref="F57:S57"/>
    <mergeCell ref="T57:U57"/>
    <mergeCell ref="V57:W57"/>
    <mergeCell ref="X57:Y57"/>
    <mergeCell ref="Z57:AA57"/>
    <mergeCell ref="AB57:AC57"/>
    <mergeCell ref="AD57:AE57"/>
    <mergeCell ref="AF57:AG57"/>
    <mergeCell ref="AT54:AW54"/>
    <mergeCell ref="AX54:BA54"/>
    <mergeCell ref="BB54:BE54"/>
    <mergeCell ref="C55:BE55"/>
    <mergeCell ref="AB54:AC54"/>
    <mergeCell ref="AD54:AE54"/>
    <mergeCell ref="AF54:AG54"/>
    <mergeCell ref="AH54:AI54"/>
    <mergeCell ref="AJ54:AK54"/>
    <mergeCell ref="AL54:AM54"/>
    <mergeCell ref="AN53:AO53"/>
    <mergeCell ref="AP53:AS53"/>
    <mergeCell ref="AT53:AW53"/>
    <mergeCell ref="AX53:BA53"/>
    <mergeCell ref="AJ53:AK53"/>
    <mergeCell ref="AL53:AM53"/>
    <mergeCell ref="AN54:AO54"/>
    <mergeCell ref="AP54:AS54"/>
    <mergeCell ref="C54:S54"/>
    <mergeCell ref="T54:U54"/>
    <mergeCell ref="V54:W54"/>
    <mergeCell ref="X54:Y54"/>
    <mergeCell ref="Z54:AA54"/>
    <mergeCell ref="AB53:AC53"/>
    <mergeCell ref="C53:S53"/>
    <mergeCell ref="T53:U53"/>
    <mergeCell ref="V53:W53"/>
    <mergeCell ref="X53:Y53"/>
    <mergeCell ref="Z53:AA53"/>
    <mergeCell ref="BB53:BE53"/>
    <mergeCell ref="AD53:AE53"/>
    <mergeCell ref="AF53:AG53"/>
    <mergeCell ref="AH53:AI53"/>
    <mergeCell ref="AL52:AM52"/>
    <mergeCell ref="AN52:AO52"/>
    <mergeCell ref="AP52:AS52"/>
    <mergeCell ref="AT52:AW52"/>
    <mergeCell ref="AX52:BA52"/>
    <mergeCell ref="BB52:BE52"/>
    <mergeCell ref="Z52:AA52"/>
    <mergeCell ref="AB52:AC52"/>
    <mergeCell ref="AD52:AE52"/>
    <mergeCell ref="AF52:AG52"/>
    <mergeCell ref="AH52:AI52"/>
    <mergeCell ref="AJ52:AK52"/>
    <mergeCell ref="AN51:AO51"/>
    <mergeCell ref="AP51:AS51"/>
    <mergeCell ref="AT51:AW51"/>
    <mergeCell ref="AX51:BA51"/>
    <mergeCell ref="BB51:BE51"/>
    <mergeCell ref="C52:E52"/>
    <mergeCell ref="F52:S52"/>
    <mergeCell ref="T52:U52"/>
    <mergeCell ref="V52:W52"/>
    <mergeCell ref="X52:Y52"/>
    <mergeCell ref="AB51:AC51"/>
    <mergeCell ref="AD51:AE51"/>
    <mergeCell ref="AF51:AG51"/>
    <mergeCell ref="AH51:AI51"/>
    <mergeCell ref="AJ51:AK51"/>
    <mergeCell ref="AL51:AM51"/>
    <mergeCell ref="AP50:AS50"/>
    <mergeCell ref="AT50:AW50"/>
    <mergeCell ref="AX50:BA50"/>
    <mergeCell ref="BB50:BE50"/>
    <mergeCell ref="C51:E51"/>
    <mergeCell ref="F51:S51"/>
    <mergeCell ref="T51:U51"/>
    <mergeCell ref="V51:W51"/>
    <mergeCell ref="X51:Y51"/>
    <mergeCell ref="Z51:AA51"/>
    <mergeCell ref="AD50:AE50"/>
    <mergeCell ref="AF50:AG50"/>
    <mergeCell ref="AH50:AI50"/>
    <mergeCell ref="AJ50:AK50"/>
    <mergeCell ref="AL50:AM50"/>
    <mergeCell ref="AN50:AO50"/>
    <mergeCell ref="Z47:AA47"/>
    <mergeCell ref="AB47:AC47"/>
    <mergeCell ref="AD47:AE47"/>
    <mergeCell ref="C50:E50"/>
    <mergeCell ref="F50:S50"/>
    <mergeCell ref="T50:U50"/>
    <mergeCell ref="V50:W50"/>
    <mergeCell ref="X50:Y50"/>
    <mergeCell ref="Z50:AA50"/>
    <mergeCell ref="AB50:AC50"/>
    <mergeCell ref="AF47:AG47"/>
    <mergeCell ref="AH47:AI47"/>
    <mergeCell ref="AJ47:AK47"/>
    <mergeCell ref="C49:BE49"/>
    <mergeCell ref="AL47:AM47"/>
    <mergeCell ref="AN47:AO47"/>
    <mergeCell ref="AP47:AS47"/>
    <mergeCell ref="AT47:AW47"/>
    <mergeCell ref="AX47:BA47"/>
    <mergeCell ref="BB47:BE47"/>
    <mergeCell ref="AX45:BA45"/>
    <mergeCell ref="BB45:BE45"/>
    <mergeCell ref="Z45:AA45"/>
    <mergeCell ref="X45:Y45"/>
    <mergeCell ref="V45:W45"/>
    <mergeCell ref="T45:U45"/>
    <mergeCell ref="BB46:BE46"/>
    <mergeCell ref="AB45:AC45"/>
    <mergeCell ref="AD45:AE45"/>
    <mergeCell ref="AF45:AG45"/>
    <mergeCell ref="AH45:AI45"/>
    <mergeCell ref="AJ45:AK45"/>
    <mergeCell ref="AL45:AM45"/>
    <mergeCell ref="AN45:AO45"/>
    <mergeCell ref="AP45:AS45"/>
    <mergeCell ref="AT45:AW45"/>
    <mergeCell ref="AJ46:AK46"/>
    <mergeCell ref="AL46:AM46"/>
    <mergeCell ref="AN46:AO46"/>
    <mergeCell ref="AP46:AS46"/>
    <mergeCell ref="AT46:AW46"/>
    <mergeCell ref="AX46:BA46"/>
    <mergeCell ref="AN42:AO42"/>
    <mergeCell ref="AP42:AS42"/>
    <mergeCell ref="AT42:AW42"/>
    <mergeCell ref="AX42:BA42"/>
    <mergeCell ref="BB42:BE42"/>
    <mergeCell ref="Z46:AA46"/>
    <mergeCell ref="AB46:AC46"/>
    <mergeCell ref="AD46:AE46"/>
    <mergeCell ref="AF46:AG46"/>
    <mergeCell ref="AH46:AI46"/>
    <mergeCell ref="AB42:AC42"/>
    <mergeCell ref="AD42:AE42"/>
    <mergeCell ref="AF42:AG42"/>
    <mergeCell ref="AH42:AI42"/>
    <mergeCell ref="AJ42:AK42"/>
    <mergeCell ref="AL42:AM42"/>
    <mergeCell ref="C42:E42"/>
    <mergeCell ref="F42:S42"/>
    <mergeCell ref="T42:U42"/>
    <mergeCell ref="V42:W42"/>
    <mergeCell ref="X42:Y42"/>
    <mergeCell ref="Z42:AA42"/>
    <mergeCell ref="AL41:AM41"/>
    <mergeCell ref="AN41:AO41"/>
    <mergeCell ref="AP41:AS41"/>
    <mergeCell ref="AT41:AW41"/>
    <mergeCell ref="AX41:BA41"/>
    <mergeCell ref="BB41:BE41"/>
    <mergeCell ref="Z41:AA41"/>
    <mergeCell ref="AB41:AC41"/>
    <mergeCell ref="AD41:AE41"/>
    <mergeCell ref="AF41:AG41"/>
    <mergeCell ref="AH41:AI41"/>
    <mergeCell ref="AJ41:AK41"/>
    <mergeCell ref="AP39:AS39"/>
    <mergeCell ref="AT39:AW39"/>
    <mergeCell ref="AX39:BA39"/>
    <mergeCell ref="BB39:BE39"/>
    <mergeCell ref="C40:BE40"/>
    <mergeCell ref="C41:E41"/>
    <mergeCell ref="F41:S41"/>
    <mergeCell ref="T41:U41"/>
    <mergeCell ref="V41:W41"/>
    <mergeCell ref="X41:Y41"/>
    <mergeCell ref="AD39:AE39"/>
    <mergeCell ref="AF39:AG39"/>
    <mergeCell ref="AH39:AI39"/>
    <mergeCell ref="AJ39:AK39"/>
    <mergeCell ref="AL39:AM39"/>
    <mergeCell ref="AN39:AO39"/>
    <mergeCell ref="C39:S39"/>
    <mergeCell ref="T39:U39"/>
    <mergeCell ref="V39:W39"/>
    <mergeCell ref="X39:Y39"/>
    <mergeCell ref="Z39:AA39"/>
    <mergeCell ref="AB39:AC39"/>
    <mergeCell ref="AN38:AO38"/>
    <mergeCell ref="AP38:AS38"/>
    <mergeCell ref="AT38:AW38"/>
    <mergeCell ref="AX38:BA38"/>
    <mergeCell ref="BB38:BE38"/>
    <mergeCell ref="AB38:AC38"/>
    <mergeCell ref="AD38:AE38"/>
    <mergeCell ref="AF38:AG38"/>
    <mergeCell ref="AH38:AI38"/>
    <mergeCell ref="AJ38:AK38"/>
    <mergeCell ref="AL38:AM38"/>
    <mergeCell ref="C38:E38"/>
    <mergeCell ref="F38:S38"/>
    <mergeCell ref="T38:U38"/>
    <mergeCell ref="V38:W38"/>
    <mergeCell ref="X38:Y38"/>
    <mergeCell ref="Z38:AA38"/>
    <mergeCell ref="AL37:AM37"/>
    <mergeCell ref="AN37:AO37"/>
    <mergeCell ref="AP37:AS37"/>
    <mergeCell ref="AT37:AW37"/>
    <mergeCell ref="AX37:BA37"/>
    <mergeCell ref="BB37:BE37"/>
    <mergeCell ref="Z37:AA37"/>
    <mergeCell ref="AB37:AC37"/>
    <mergeCell ref="AD37:AE37"/>
    <mergeCell ref="AF37:AG37"/>
    <mergeCell ref="AH37:AI37"/>
    <mergeCell ref="AJ37:AK37"/>
    <mergeCell ref="AN36:AO36"/>
    <mergeCell ref="AP36:AS36"/>
    <mergeCell ref="AT36:AW36"/>
    <mergeCell ref="AX36:BA36"/>
    <mergeCell ref="BB36:BE36"/>
    <mergeCell ref="C37:E37"/>
    <mergeCell ref="F37:S37"/>
    <mergeCell ref="T37:U37"/>
    <mergeCell ref="V37:W37"/>
    <mergeCell ref="X37:Y37"/>
    <mergeCell ref="AB36:AC36"/>
    <mergeCell ref="AD36:AE36"/>
    <mergeCell ref="AF36:AG36"/>
    <mergeCell ref="AH36:AI36"/>
    <mergeCell ref="AJ36:AK36"/>
    <mergeCell ref="AL36:AM36"/>
    <mergeCell ref="C36:E36"/>
    <mergeCell ref="F36:S36"/>
    <mergeCell ref="T36:U36"/>
    <mergeCell ref="V36:W36"/>
    <mergeCell ref="X36:Y36"/>
    <mergeCell ref="Z36:AA36"/>
    <mergeCell ref="AL35:AM35"/>
    <mergeCell ref="AN35:AO35"/>
    <mergeCell ref="AP35:AS35"/>
    <mergeCell ref="AT35:AW35"/>
    <mergeCell ref="AX35:BA35"/>
    <mergeCell ref="BB35:BE35"/>
    <mergeCell ref="Z35:AA35"/>
    <mergeCell ref="AB35:AC35"/>
    <mergeCell ref="AD35:AE35"/>
    <mergeCell ref="AF35:AG35"/>
    <mergeCell ref="AH35:AI35"/>
    <mergeCell ref="AJ35:AK35"/>
    <mergeCell ref="AN34:AO34"/>
    <mergeCell ref="AP34:AS34"/>
    <mergeCell ref="AT34:AW34"/>
    <mergeCell ref="AX34:BA34"/>
    <mergeCell ref="BB34:BE34"/>
    <mergeCell ref="C35:E35"/>
    <mergeCell ref="F35:S35"/>
    <mergeCell ref="T35:U35"/>
    <mergeCell ref="V35:W35"/>
    <mergeCell ref="X35:Y35"/>
    <mergeCell ref="AB34:AC34"/>
    <mergeCell ref="AD34:AE34"/>
    <mergeCell ref="AF34:AG34"/>
    <mergeCell ref="AH34:AI34"/>
    <mergeCell ref="AJ34:AK34"/>
    <mergeCell ref="AL34:AM34"/>
    <mergeCell ref="C34:E34"/>
    <mergeCell ref="F34:S34"/>
    <mergeCell ref="T34:U34"/>
    <mergeCell ref="V34:W34"/>
    <mergeCell ref="X34:Y34"/>
    <mergeCell ref="Z34:AA34"/>
    <mergeCell ref="AX31:AY31"/>
    <mergeCell ref="AZ31:BA31"/>
    <mergeCell ref="BB31:BC31"/>
    <mergeCell ref="BD31:BE31"/>
    <mergeCell ref="C32:BE32"/>
    <mergeCell ref="C33:BE33"/>
    <mergeCell ref="AL31:AM31"/>
    <mergeCell ref="AN31:AO31"/>
    <mergeCell ref="AP31:AQ31"/>
    <mergeCell ref="AR31:AS31"/>
    <mergeCell ref="AT31:AU31"/>
    <mergeCell ref="AV31:AW31"/>
    <mergeCell ref="Z31:AA31"/>
    <mergeCell ref="AB31:AC31"/>
    <mergeCell ref="AD31:AE31"/>
    <mergeCell ref="AF31:AG31"/>
    <mergeCell ref="AH31:AI31"/>
    <mergeCell ref="AJ31:AK31"/>
    <mergeCell ref="AP29:BE29"/>
    <mergeCell ref="AP30:AS30"/>
    <mergeCell ref="AT30:AW30"/>
    <mergeCell ref="AX30:BA30"/>
    <mergeCell ref="BB30:BE30"/>
    <mergeCell ref="C31:E31"/>
    <mergeCell ref="F31:S31"/>
    <mergeCell ref="T31:U31"/>
    <mergeCell ref="V31:W31"/>
    <mergeCell ref="X31:Y31"/>
    <mergeCell ref="AP26:AW26"/>
    <mergeCell ref="AX26:BE26"/>
    <mergeCell ref="AH27:AI30"/>
    <mergeCell ref="AJ27:AK30"/>
    <mergeCell ref="AL27:AM30"/>
    <mergeCell ref="AP27:BE27"/>
    <mergeCell ref="AP28:AS28"/>
    <mergeCell ref="AT28:AW28"/>
    <mergeCell ref="AX28:BA28"/>
    <mergeCell ref="BB28:BE28"/>
    <mergeCell ref="X25:Y30"/>
    <mergeCell ref="Z25:AA30"/>
    <mergeCell ref="AD25:AE30"/>
    <mergeCell ref="AF25:AM25"/>
    <mergeCell ref="AN25:AO30"/>
    <mergeCell ref="AF26:AG30"/>
    <mergeCell ref="AH26:AM26"/>
    <mergeCell ref="Q22:R22"/>
    <mergeCell ref="C23:BE23"/>
    <mergeCell ref="C24:E30"/>
    <mergeCell ref="F24:S30"/>
    <mergeCell ref="T24:AA24"/>
    <mergeCell ref="AB24:AC30"/>
    <mergeCell ref="AD24:AO24"/>
    <mergeCell ref="AP24:BE25"/>
    <mergeCell ref="T25:U30"/>
    <mergeCell ref="V25:W30"/>
    <mergeCell ref="AF21:AH22"/>
    <mergeCell ref="AK21:AR22"/>
    <mergeCell ref="AS21:BA22"/>
    <mergeCell ref="BB21:BD22"/>
    <mergeCell ref="D22:E22"/>
    <mergeCell ref="F22:G22"/>
    <mergeCell ref="H22:I22"/>
    <mergeCell ref="J22:K22"/>
    <mergeCell ref="L22:N22"/>
    <mergeCell ref="O22:P22"/>
    <mergeCell ref="BB19:BD20"/>
    <mergeCell ref="D21:E21"/>
    <mergeCell ref="F21:G21"/>
    <mergeCell ref="H21:I21"/>
    <mergeCell ref="J21:K21"/>
    <mergeCell ref="L21:N21"/>
    <mergeCell ref="O21:P21"/>
    <mergeCell ref="Q21:R21"/>
    <mergeCell ref="W21:AB22"/>
    <mergeCell ref="AC21:AE22"/>
    <mergeCell ref="Q19:R20"/>
    <mergeCell ref="W19:AB20"/>
    <mergeCell ref="AC19:AE20"/>
    <mergeCell ref="AF19:AH20"/>
    <mergeCell ref="AK19:AR20"/>
    <mergeCell ref="AS19:BA20"/>
    <mergeCell ref="B18:S18"/>
    <mergeCell ref="W18:AH18"/>
    <mergeCell ref="AK18:BD18"/>
    <mergeCell ref="C19:C20"/>
    <mergeCell ref="D19:E20"/>
    <mergeCell ref="F19:G20"/>
    <mergeCell ref="H19:I20"/>
    <mergeCell ref="J19:K20"/>
    <mergeCell ref="L19:N20"/>
    <mergeCell ref="O19:P20"/>
    <mergeCell ref="AH13:AL13"/>
    <mergeCell ref="AM13:AP13"/>
    <mergeCell ref="AQ13:AT13"/>
    <mergeCell ref="AU13:AY13"/>
    <mergeCell ref="AZ13:BC13"/>
    <mergeCell ref="Z17:AJ17"/>
    <mergeCell ref="C12:BC12"/>
    <mergeCell ref="B13:B14"/>
    <mergeCell ref="C13:C14"/>
    <mergeCell ref="D13:G13"/>
    <mergeCell ref="H13:L13"/>
    <mergeCell ref="M13:P13"/>
    <mergeCell ref="Q13:U13"/>
    <mergeCell ref="V13:Y13"/>
    <mergeCell ref="Z13:AC13"/>
    <mergeCell ref="AD13:AG13"/>
    <mergeCell ref="AA9:AR9"/>
    <mergeCell ref="A10:E10"/>
    <mergeCell ref="F10:L10"/>
    <mergeCell ref="AA10:AG10"/>
    <mergeCell ref="AZ9:BE9"/>
    <mergeCell ref="AA11:AS11"/>
    <mergeCell ref="C47:E47"/>
    <mergeCell ref="J1:BE1"/>
    <mergeCell ref="J2:BE2"/>
    <mergeCell ref="J3:BE3"/>
    <mergeCell ref="A4:I4"/>
    <mergeCell ref="N5:R5"/>
    <mergeCell ref="AY5:BE5"/>
    <mergeCell ref="AY6:BE8"/>
    <mergeCell ref="V7:AR7"/>
    <mergeCell ref="A9:I9"/>
    <mergeCell ref="X46:Y46"/>
    <mergeCell ref="V46:W46"/>
    <mergeCell ref="T46:U46"/>
    <mergeCell ref="F46:S46"/>
    <mergeCell ref="X47:Y47"/>
    <mergeCell ref="V47:W47"/>
    <mergeCell ref="T47:U47"/>
    <mergeCell ref="F47:S47"/>
    <mergeCell ref="F45:S45"/>
    <mergeCell ref="C45:E45"/>
    <mergeCell ref="C46:E46"/>
    <mergeCell ref="C43:E43"/>
    <mergeCell ref="F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S43"/>
    <mergeCell ref="AT43:AW43"/>
    <mergeCell ref="AX43:BA43"/>
    <mergeCell ref="BB43:BE43"/>
    <mergeCell ref="C44:E44"/>
    <mergeCell ref="F44:S44"/>
    <mergeCell ref="T44:U44"/>
    <mergeCell ref="V44:W44"/>
    <mergeCell ref="X44:Y44"/>
    <mergeCell ref="Z44:AA44"/>
    <mergeCell ref="AB44:AC44"/>
    <mergeCell ref="AD44:AE44"/>
    <mergeCell ref="AT44:AW44"/>
    <mergeCell ref="AX44:BA44"/>
    <mergeCell ref="BB44:BE44"/>
    <mergeCell ref="J4:BE4"/>
    <mergeCell ref="AF44:AG44"/>
    <mergeCell ref="AH44:AI44"/>
    <mergeCell ref="AJ44:AK44"/>
    <mergeCell ref="AL44:AM44"/>
    <mergeCell ref="AN44:AO44"/>
    <mergeCell ref="AP44:AS44"/>
  </mergeCells>
  <printOptions horizontalCentered="1"/>
  <pageMargins left="0.7874015748031497" right="0.3937007874015748" top="0.1968503937007874" bottom="0.1968503937007874" header="0.1968503937007874" footer="0.1968503937007874"/>
  <pageSetup fitToHeight="2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E90"/>
  <sheetViews>
    <sheetView tabSelected="1" zoomScale="85" zoomScaleNormal="85" zoomScaleSheetLayoutView="50" zoomScalePageLayoutView="40" workbookViewId="0" topLeftCell="A49">
      <selection activeCell="AP64" sqref="AP64:AW64"/>
    </sheetView>
  </sheetViews>
  <sheetFormatPr defaultColWidth="10.125" defaultRowHeight="12.75"/>
  <cols>
    <col min="1" max="2" width="4.375" style="1" customWidth="1"/>
    <col min="3" max="3" width="5.75390625" style="1" customWidth="1"/>
    <col min="4" max="4" width="5.25390625" style="1" customWidth="1"/>
    <col min="5" max="7" width="4.375" style="1" customWidth="1"/>
    <col min="8" max="8" width="5.00390625" style="1" customWidth="1"/>
    <col min="9" max="11" width="4.375" style="1" customWidth="1"/>
    <col min="12" max="13" width="4.375" style="2" customWidth="1"/>
    <col min="14" max="15" width="4.375" style="3" customWidth="1"/>
    <col min="16" max="26" width="4.375" style="4" customWidth="1"/>
    <col min="27" max="30" width="4.375" style="5" customWidth="1"/>
    <col min="31" max="31" width="4.75390625" style="1" customWidth="1"/>
    <col min="32" max="32" width="4.375" style="1" customWidth="1"/>
    <col min="33" max="33" width="4.875" style="1" customWidth="1"/>
    <col min="34" max="34" width="4.375" style="1" customWidth="1"/>
    <col min="35" max="35" width="5.25390625" style="1" customWidth="1"/>
    <col min="36" max="50" width="4.375" style="1" customWidth="1"/>
    <col min="51" max="51" width="4.875" style="1" customWidth="1"/>
    <col min="52" max="52" width="4.375" style="1" customWidth="1"/>
    <col min="53" max="53" width="5.125" style="1" customWidth="1"/>
    <col min="54" max="54" width="5.00390625" style="1" customWidth="1"/>
    <col min="55" max="55" width="5.375" style="1" customWidth="1"/>
    <col min="56" max="56" width="4.375" style="1" customWidth="1"/>
    <col min="57" max="57" width="5.00390625" style="1" customWidth="1"/>
    <col min="58" max="16384" width="10.125" style="1" customWidth="1"/>
  </cols>
  <sheetData>
    <row r="1" spans="10:57" s="6" customFormat="1" ht="26.25">
      <c r="J1" s="472" t="s">
        <v>0</v>
      </c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</row>
    <row r="2" spans="10:57" s="6" customFormat="1" ht="23.25">
      <c r="J2" s="475" t="s">
        <v>1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</row>
    <row r="3" spans="10:57" s="6" customFormat="1" ht="45">
      <c r="J3" s="470" t="s">
        <v>2</v>
      </c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</row>
    <row r="4" spans="1:57" ht="26.25">
      <c r="A4" s="447" t="s">
        <v>107</v>
      </c>
      <c r="B4" s="447"/>
      <c r="C4" s="447"/>
      <c r="D4" s="447"/>
      <c r="E4" s="447"/>
      <c r="F4" s="447"/>
      <c r="G4" s="447"/>
      <c r="H4" s="447"/>
      <c r="I4" s="447"/>
      <c r="J4" s="155" t="s">
        <v>160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</row>
    <row r="5" spans="1:57" ht="44.25">
      <c r="A5" s="103" t="s">
        <v>108</v>
      </c>
      <c r="B5" s="102"/>
      <c r="C5" s="102"/>
      <c r="D5" s="102"/>
      <c r="E5" s="102"/>
      <c r="F5" s="102"/>
      <c r="G5" s="56"/>
      <c r="H5" s="101"/>
      <c r="I5" s="101"/>
      <c r="J5" s="101"/>
      <c r="K5" s="101"/>
      <c r="L5" s="56"/>
      <c r="M5" s="501"/>
      <c r="N5" s="450" t="s">
        <v>3</v>
      </c>
      <c r="O5" s="450"/>
      <c r="P5" s="450"/>
      <c r="Q5" s="450"/>
      <c r="R5" s="450"/>
      <c r="S5" s="142" t="s">
        <v>148</v>
      </c>
      <c r="T5" s="142"/>
      <c r="U5" s="142"/>
      <c r="V5" s="142"/>
      <c r="W5" s="142"/>
      <c r="X5" s="142"/>
      <c r="Y5" s="14" t="s">
        <v>4</v>
      </c>
      <c r="Z5" s="5"/>
      <c r="AA5" s="8"/>
      <c r="AB5" s="8"/>
      <c r="AC5" s="8"/>
      <c r="AD5" s="109" t="s">
        <v>96</v>
      </c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T5" s="18" t="s">
        <v>5</v>
      </c>
      <c r="AU5" s="18"/>
      <c r="AV5" s="18"/>
      <c r="AW5" s="18"/>
      <c r="AX5" s="18"/>
      <c r="AY5" s="474" t="s">
        <v>119</v>
      </c>
      <c r="AZ5" s="474"/>
      <c r="BA5" s="474"/>
      <c r="BB5" s="474"/>
      <c r="BC5" s="474"/>
      <c r="BD5" s="474"/>
      <c r="BE5" s="474"/>
    </row>
    <row r="6" spans="1:57" ht="26.25">
      <c r="A6" s="103" t="s">
        <v>6</v>
      </c>
      <c r="B6" s="102"/>
      <c r="C6" s="102"/>
      <c r="D6" s="102"/>
      <c r="E6" s="102"/>
      <c r="F6" s="102"/>
      <c r="G6" s="56"/>
      <c r="H6" s="102"/>
      <c r="I6" s="104"/>
      <c r="J6" s="104"/>
      <c r="K6" s="104"/>
      <c r="L6" s="103"/>
      <c r="M6" s="7"/>
      <c r="N6" s="9"/>
      <c r="O6" s="10"/>
      <c r="P6" s="10"/>
      <c r="R6" s="11"/>
      <c r="S6" s="12"/>
      <c r="T6" s="10"/>
      <c r="U6" s="10"/>
      <c r="V6" s="10"/>
      <c r="W6" s="10"/>
      <c r="X6" s="10"/>
      <c r="Y6" s="10"/>
      <c r="Z6" s="10"/>
      <c r="AA6" s="10"/>
      <c r="AB6" s="13"/>
      <c r="AC6" s="14"/>
      <c r="AD6" s="14"/>
      <c r="AE6" s="14"/>
      <c r="AF6" s="117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5"/>
      <c r="AU6" s="59"/>
      <c r="AV6" s="59"/>
      <c r="AW6" s="59"/>
      <c r="AX6" s="59"/>
      <c r="AY6" s="473" t="s">
        <v>159</v>
      </c>
      <c r="AZ6" s="473"/>
      <c r="BA6" s="473"/>
      <c r="BB6" s="473"/>
      <c r="BC6" s="473"/>
      <c r="BD6" s="473"/>
      <c r="BE6" s="473"/>
    </row>
    <row r="7" spans="1:57" ht="26.25">
      <c r="A7" s="124"/>
      <c r="B7" s="123"/>
      <c r="C7" s="123"/>
      <c r="D7" s="123"/>
      <c r="E7" s="123"/>
      <c r="F7" s="123"/>
      <c r="G7" s="125" t="s">
        <v>165</v>
      </c>
      <c r="H7" s="125"/>
      <c r="I7" s="125"/>
      <c r="J7" s="122"/>
      <c r="K7" s="122"/>
      <c r="L7" s="56"/>
      <c r="M7" s="9"/>
      <c r="N7" s="111" t="s">
        <v>7</v>
      </c>
      <c r="O7" s="111"/>
      <c r="P7" s="111"/>
      <c r="Q7" s="111"/>
      <c r="R7" s="111"/>
      <c r="S7" s="111"/>
      <c r="T7" s="111"/>
      <c r="U7" s="111"/>
      <c r="V7" s="502" t="s">
        <v>97</v>
      </c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112"/>
      <c r="AT7" s="18" t="s">
        <v>8</v>
      </c>
      <c r="AU7" s="18"/>
      <c r="AV7" s="18"/>
      <c r="AW7" s="18"/>
      <c r="AX7" s="18"/>
      <c r="AY7" s="473"/>
      <c r="AZ7" s="473"/>
      <c r="BA7" s="473"/>
      <c r="BB7" s="473"/>
      <c r="BC7" s="473"/>
      <c r="BD7" s="473"/>
      <c r="BE7" s="473"/>
    </row>
    <row r="8" spans="1:57" ht="20.25">
      <c r="A8" s="122" t="s">
        <v>136</v>
      </c>
      <c r="B8" s="122"/>
      <c r="C8" s="122"/>
      <c r="D8" s="122"/>
      <c r="E8" s="123"/>
      <c r="F8" s="123"/>
      <c r="G8" s="123"/>
      <c r="H8" s="105"/>
      <c r="I8" s="105"/>
      <c r="J8" s="102"/>
      <c r="K8" s="102"/>
      <c r="L8" s="106"/>
      <c r="M8" s="9"/>
      <c r="N8" s="54"/>
      <c r="O8" s="55"/>
      <c r="P8" s="55"/>
      <c r="Q8" s="55"/>
      <c r="R8" s="55"/>
      <c r="S8" s="55"/>
      <c r="T8" s="55"/>
      <c r="U8" s="55"/>
      <c r="V8" s="56"/>
      <c r="W8" s="113"/>
      <c r="X8" s="113"/>
      <c r="Y8" s="113"/>
      <c r="Z8" s="113"/>
      <c r="AA8" s="113"/>
      <c r="AB8" s="119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4"/>
      <c r="AS8" s="114"/>
      <c r="AT8" s="15"/>
      <c r="AU8" s="19"/>
      <c r="AV8" s="19"/>
      <c r="AW8" s="19"/>
      <c r="AX8" s="19"/>
      <c r="AY8" s="473"/>
      <c r="AZ8" s="473"/>
      <c r="BA8" s="473"/>
      <c r="BB8" s="473"/>
      <c r="BC8" s="473"/>
      <c r="BD8" s="473"/>
      <c r="BE8" s="473"/>
    </row>
    <row r="9" spans="1:57" ht="23.25">
      <c r="A9" s="451" t="s">
        <v>109</v>
      </c>
      <c r="B9" s="451"/>
      <c r="C9" s="451"/>
      <c r="D9" s="451"/>
      <c r="E9" s="451"/>
      <c r="F9" s="451"/>
      <c r="G9" s="451"/>
      <c r="H9" s="451"/>
      <c r="I9" s="451"/>
      <c r="J9" s="56"/>
      <c r="K9" s="56"/>
      <c r="L9" s="105"/>
      <c r="M9" s="16"/>
      <c r="N9" s="21" t="s">
        <v>157</v>
      </c>
      <c r="O9" s="22"/>
      <c r="P9" s="22"/>
      <c r="Q9" s="22"/>
      <c r="R9" s="22"/>
      <c r="S9" s="22"/>
      <c r="T9" s="22"/>
      <c r="U9" s="22"/>
      <c r="V9" s="22"/>
      <c r="Z9" s="5"/>
      <c r="AA9" s="455" t="s">
        <v>120</v>
      </c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T9" s="18" t="s">
        <v>10</v>
      </c>
      <c r="AU9" s="18"/>
      <c r="AV9" s="18"/>
      <c r="AW9" s="18"/>
      <c r="AX9" s="18"/>
      <c r="AY9" s="18"/>
      <c r="AZ9" s="491" t="s">
        <v>158</v>
      </c>
      <c r="BA9" s="491"/>
      <c r="BB9" s="491"/>
      <c r="BC9" s="491"/>
      <c r="BD9" s="491"/>
      <c r="BE9" s="491"/>
    </row>
    <row r="10" spans="1:57" ht="26.25">
      <c r="A10" s="452"/>
      <c r="B10" s="452"/>
      <c r="C10" s="452"/>
      <c r="D10" s="452"/>
      <c r="E10" s="452"/>
      <c r="F10" s="456" t="s">
        <v>110</v>
      </c>
      <c r="G10" s="456"/>
      <c r="H10" s="456"/>
      <c r="I10" s="456"/>
      <c r="J10" s="456"/>
      <c r="K10" s="456"/>
      <c r="L10" s="456"/>
      <c r="M10" s="23"/>
      <c r="O10" s="120" t="s">
        <v>149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476" t="s">
        <v>181</v>
      </c>
      <c r="AB10" s="476"/>
      <c r="AC10" s="476"/>
      <c r="AD10" s="476"/>
      <c r="AE10" s="476"/>
      <c r="AF10" s="476"/>
      <c r="AG10" s="476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24"/>
      <c r="AS10" s="24"/>
      <c r="AT10" s="25"/>
      <c r="AU10" s="26" t="s">
        <v>11</v>
      </c>
      <c r="AW10" s="26"/>
      <c r="AX10" s="26"/>
      <c r="AY10" s="26"/>
      <c r="BA10" s="107" t="s">
        <v>131</v>
      </c>
      <c r="BB10" s="107"/>
      <c r="BC10" s="107"/>
      <c r="BD10" s="107"/>
      <c r="BE10" s="107"/>
    </row>
    <row r="11" spans="1:56" ht="23.25">
      <c r="A11" s="2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57"/>
      <c r="O11" s="121" t="s">
        <v>13</v>
      </c>
      <c r="AA11" s="457" t="s">
        <v>115</v>
      </c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15"/>
      <c r="AU11" s="15"/>
      <c r="AV11" s="28"/>
      <c r="AW11" s="15"/>
      <c r="AX11" s="15"/>
      <c r="AY11" s="15"/>
      <c r="AZ11" s="15"/>
      <c r="BA11" s="29"/>
      <c r="BB11" s="30"/>
      <c r="BC11" s="30"/>
      <c r="BD11" s="30"/>
    </row>
    <row r="12" spans="3:55" s="17" customFormat="1" ht="30" customHeight="1" thickBot="1">
      <c r="C12" s="458" t="s">
        <v>14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</row>
    <row r="13" spans="1:55" ht="18" customHeight="1" thickBot="1">
      <c r="A13" s="32"/>
      <c r="B13" s="419"/>
      <c r="C13" s="453" t="s">
        <v>15</v>
      </c>
      <c r="D13" s="503" t="s">
        <v>16</v>
      </c>
      <c r="E13" s="504"/>
      <c r="F13" s="504"/>
      <c r="G13" s="505"/>
      <c r="H13" s="506" t="s">
        <v>17</v>
      </c>
      <c r="I13" s="507"/>
      <c r="J13" s="507"/>
      <c r="K13" s="507"/>
      <c r="L13" s="508"/>
      <c r="M13" s="509" t="s">
        <v>18</v>
      </c>
      <c r="N13" s="509"/>
      <c r="O13" s="509"/>
      <c r="P13" s="509"/>
      <c r="Q13" s="510" t="s">
        <v>19</v>
      </c>
      <c r="R13" s="511"/>
      <c r="S13" s="511"/>
      <c r="T13" s="511"/>
      <c r="U13" s="512"/>
      <c r="V13" s="513" t="s">
        <v>20</v>
      </c>
      <c r="W13" s="514"/>
      <c r="X13" s="514"/>
      <c r="Y13" s="514"/>
      <c r="Z13" s="513" t="s">
        <v>21</v>
      </c>
      <c r="AA13" s="514"/>
      <c r="AB13" s="514"/>
      <c r="AC13" s="515"/>
      <c r="AD13" s="513" t="s">
        <v>22</v>
      </c>
      <c r="AE13" s="514"/>
      <c r="AF13" s="514"/>
      <c r="AG13" s="515"/>
      <c r="AH13" s="506" t="s">
        <v>23</v>
      </c>
      <c r="AI13" s="507"/>
      <c r="AJ13" s="507"/>
      <c r="AK13" s="507"/>
      <c r="AL13" s="508"/>
      <c r="AM13" s="376" t="s">
        <v>24</v>
      </c>
      <c r="AN13" s="376"/>
      <c r="AO13" s="376"/>
      <c r="AP13" s="376"/>
      <c r="AQ13" s="506" t="s">
        <v>25</v>
      </c>
      <c r="AR13" s="507"/>
      <c r="AS13" s="507"/>
      <c r="AT13" s="508"/>
      <c r="AU13" s="506" t="s">
        <v>26</v>
      </c>
      <c r="AV13" s="507"/>
      <c r="AW13" s="507"/>
      <c r="AX13" s="507"/>
      <c r="AY13" s="508"/>
      <c r="AZ13" s="507" t="s">
        <v>27</v>
      </c>
      <c r="BA13" s="507"/>
      <c r="BB13" s="507"/>
      <c r="BC13" s="508"/>
    </row>
    <row r="14" spans="1:55" ht="18" customHeight="1" thickBot="1">
      <c r="A14" s="32"/>
      <c r="B14" s="419"/>
      <c r="C14" s="516"/>
      <c r="D14" s="517">
        <v>1</v>
      </c>
      <c r="E14" s="518">
        <f aca="true" t="shared" si="0" ref="E14:BC14">D14+1</f>
        <v>2</v>
      </c>
      <c r="F14" s="518">
        <f t="shared" si="0"/>
        <v>3</v>
      </c>
      <c r="G14" s="519">
        <f t="shared" si="0"/>
        <v>4</v>
      </c>
      <c r="H14" s="517">
        <f t="shared" si="0"/>
        <v>5</v>
      </c>
      <c r="I14" s="518">
        <f t="shared" si="0"/>
        <v>6</v>
      </c>
      <c r="J14" s="518">
        <f t="shared" si="0"/>
        <v>7</v>
      </c>
      <c r="K14" s="518">
        <f t="shared" si="0"/>
        <v>8</v>
      </c>
      <c r="L14" s="519">
        <f t="shared" si="0"/>
        <v>9</v>
      </c>
      <c r="M14" s="520">
        <f t="shared" si="0"/>
        <v>10</v>
      </c>
      <c r="N14" s="521">
        <f t="shared" si="0"/>
        <v>11</v>
      </c>
      <c r="O14" s="521">
        <f t="shared" si="0"/>
        <v>12</v>
      </c>
      <c r="P14" s="522">
        <f t="shared" si="0"/>
        <v>13</v>
      </c>
      <c r="Q14" s="517">
        <f t="shared" si="0"/>
        <v>14</v>
      </c>
      <c r="R14" s="518">
        <f t="shared" si="0"/>
        <v>15</v>
      </c>
      <c r="S14" s="518">
        <f t="shared" si="0"/>
        <v>16</v>
      </c>
      <c r="T14" s="518">
        <f t="shared" si="0"/>
        <v>17</v>
      </c>
      <c r="U14" s="519">
        <f t="shared" si="0"/>
        <v>18</v>
      </c>
      <c r="V14" s="520">
        <f t="shared" si="0"/>
        <v>19</v>
      </c>
      <c r="W14" s="521">
        <f t="shared" si="0"/>
        <v>20</v>
      </c>
      <c r="X14" s="521">
        <f t="shared" si="0"/>
        <v>21</v>
      </c>
      <c r="Y14" s="522">
        <f t="shared" si="0"/>
        <v>22</v>
      </c>
      <c r="Z14" s="523">
        <f t="shared" si="0"/>
        <v>23</v>
      </c>
      <c r="AA14" s="521">
        <f t="shared" si="0"/>
        <v>24</v>
      </c>
      <c r="AB14" s="521">
        <f t="shared" si="0"/>
        <v>25</v>
      </c>
      <c r="AC14" s="524">
        <f t="shared" si="0"/>
        <v>26</v>
      </c>
      <c r="AD14" s="523">
        <f t="shared" si="0"/>
        <v>27</v>
      </c>
      <c r="AE14" s="521">
        <f t="shared" si="0"/>
        <v>28</v>
      </c>
      <c r="AF14" s="521">
        <f t="shared" si="0"/>
        <v>29</v>
      </c>
      <c r="AG14" s="524">
        <f t="shared" si="0"/>
        <v>30</v>
      </c>
      <c r="AH14" s="517">
        <f t="shared" si="0"/>
        <v>31</v>
      </c>
      <c r="AI14" s="518">
        <f t="shared" si="0"/>
        <v>32</v>
      </c>
      <c r="AJ14" s="518">
        <f t="shared" si="0"/>
        <v>33</v>
      </c>
      <c r="AK14" s="518">
        <f t="shared" si="0"/>
        <v>34</v>
      </c>
      <c r="AL14" s="519">
        <f t="shared" si="0"/>
        <v>35</v>
      </c>
      <c r="AM14" s="525">
        <f t="shared" si="0"/>
        <v>36</v>
      </c>
      <c r="AN14" s="526">
        <f t="shared" si="0"/>
        <v>37</v>
      </c>
      <c r="AO14" s="526">
        <f t="shared" si="0"/>
        <v>38</v>
      </c>
      <c r="AP14" s="527">
        <f t="shared" si="0"/>
        <v>39</v>
      </c>
      <c r="AQ14" s="517">
        <f t="shared" si="0"/>
        <v>40</v>
      </c>
      <c r="AR14" s="518">
        <f t="shared" si="0"/>
        <v>41</v>
      </c>
      <c r="AS14" s="518">
        <f t="shared" si="0"/>
        <v>42</v>
      </c>
      <c r="AT14" s="519">
        <f t="shared" si="0"/>
        <v>43</v>
      </c>
      <c r="AU14" s="517">
        <f t="shared" si="0"/>
        <v>44</v>
      </c>
      <c r="AV14" s="518">
        <f t="shared" si="0"/>
        <v>45</v>
      </c>
      <c r="AW14" s="518">
        <f t="shared" si="0"/>
        <v>46</v>
      </c>
      <c r="AX14" s="518">
        <f t="shared" si="0"/>
        <v>47</v>
      </c>
      <c r="AY14" s="519">
        <f t="shared" si="0"/>
        <v>48</v>
      </c>
      <c r="AZ14" s="528">
        <f t="shared" si="0"/>
        <v>49</v>
      </c>
      <c r="BA14" s="518">
        <f t="shared" si="0"/>
        <v>50</v>
      </c>
      <c r="BB14" s="518">
        <f t="shared" si="0"/>
        <v>51</v>
      </c>
      <c r="BC14" s="519">
        <f t="shared" si="0"/>
        <v>52</v>
      </c>
    </row>
    <row r="15" spans="1:55" ht="21.75" customHeight="1">
      <c r="A15" s="32"/>
      <c r="B15" s="33"/>
      <c r="C15" s="529" t="s">
        <v>28</v>
      </c>
      <c r="D15" s="530" t="s">
        <v>29</v>
      </c>
      <c r="E15" s="531" t="s">
        <v>29</v>
      </c>
      <c r="F15" s="531"/>
      <c r="G15" s="532"/>
      <c r="H15" s="530"/>
      <c r="I15" s="531"/>
      <c r="J15" s="531"/>
      <c r="K15" s="531"/>
      <c r="L15" s="532"/>
      <c r="M15" s="533"/>
      <c r="N15" s="531"/>
      <c r="O15" s="531"/>
      <c r="P15" s="534"/>
      <c r="Q15" s="530"/>
      <c r="R15" s="531"/>
      <c r="S15" s="531"/>
      <c r="T15" s="531"/>
      <c r="U15" s="532"/>
      <c r="V15" s="535"/>
      <c r="W15" s="531"/>
      <c r="X15" s="531" t="s">
        <v>29</v>
      </c>
      <c r="Y15" s="534" t="s">
        <v>29</v>
      </c>
      <c r="Z15" s="530"/>
      <c r="AA15" s="531"/>
      <c r="AB15" s="531"/>
      <c r="AC15" s="532"/>
      <c r="AD15" s="530"/>
      <c r="AE15" s="531"/>
      <c r="AF15" s="531"/>
      <c r="AG15" s="532"/>
      <c r="AH15" s="530"/>
      <c r="AI15" s="531"/>
      <c r="AJ15" s="531"/>
      <c r="AK15" s="531"/>
      <c r="AL15" s="532"/>
      <c r="AM15" s="530"/>
      <c r="AN15" s="531"/>
      <c r="AO15" s="531"/>
      <c r="AP15" s="536"/>
      <c r="AQ15" s="537"/>
      <c r="AR15" s="531" t="s">
        <v>29</v>
      </c>
      <c r="AS15" s="531" t="s">
        <v>29</v>
      </c>
      <c r="AT15" s="532"/>
      <c r="AU15" s="530"/>
      <c r="AV15" s="531"/>
      <c r="AW15" s="531"/>
      <c r="AX15" s="531"/>
      <c r="AY15" s="532"/>
      <c r="AZ15" s="535"/>
      <c r="BA15" s="531"/>
      <c r="BB15" s="531"/>
      <c r="BC15" s="532"/>
    </row>
    <row r="16" spans="1:55" s="17" customFormat="1" ht="21" thickBot="1">
      <c r="A16" s="34"/>
      <c r="B16" s="35"/>
      <c r="C16" s="538" t="s">
        <v>31</v>
      </c>
      <c r="D16" s="89" t="s">
        <v>32</v>
      </c>
      <c r="E16" s="90" t="s">
        <v>32</v>
      </c>
      <c r="F16" s="90" t="s">
        <v>32</v>
      </c>
      <c r="G16" s="91" t="s">
        <v>32</v>
      </c>
      <c r="H16" s="89" t="s">
        <v>32</v>
      </c>
      <c r="I16" s="90" t="s">
        <v>32</v>
      </c>
      <c r="J16" s="90" t="s">
        <v>32</v>
      </c>
      <c r="K16" s="91" t="s">
        <v>32</v>
      </c>
      <c r="L16" s="89" t="s">
        <v>33</v>
      </c>
      <c r="M16" s="90" t="s">
        <v>33</v>
      </c>
      <c r="N16" s="90" t="s">
        <v>33</v>
      </c>
      <c r="O16" s="90" t="s">
        <v>33</v>
      </c>
      <c r="P16" s="91" t="s">
        <v>33</v>
      </c>
      <c r="Q16" s="89" t="s">
        <v>33</v>
      </c>
      <c r="R16" s="90" t="s">
        <v>33</v>
      </c>
      <c r="S16" s="137" t="s">
        <v>163</v>
      </c>
      <c r="T16" s="137" t="s">
        <v>163</v>
      </c>
      <c r="U16" s="86" t="s">
        <v>163</v>
      </c>
      <c r="V16" s="87"/>
      <c r="W16" s="85"/>
      <c r="X16" s="85"/>
      <c r="Y16" s="88"/>
      <c r="Z16" s="89"/>
      <c r="AA16" s="90"/>
      <c r="AB16" s="90"/>
      <c r="AC16" s="91"/>
      <c r="AD16" s="89"/>
      <c r="AE16" s="90"/>
      <c r="AF16" s="90"/>
      <c r="AG16" s="91"/>
      <c r="AH16" s="89"/>
      <c r="AI16" s="90"/>
      <c r="AJ16" s="90"/>
      <c r="AK16" s="90"/>
      <c r="AL16" s="91"/>
      <c r="AM16" s="89"/>
      <c r="AN16" s="90"/>
      <c r="AO16" s="137"/>
      <c r="AP16" s="137"/>
      <c r="AQ16" s="84"/>
      <c r="AR16" s="85"/>
      <c r="AS16" s="85"/>
      <c r="AT16" s="86"/>
      <c r="AU16" s="84"/>
      <c r="AV16" s="85"/>
      <c r="AW16" s="85"/>
      <c r="AX16" s="85"/>
      <c r="AY16" s="86"/>
      <c r="AZ16" s="87"/>
      <c r="BA16" s="85"/>
      <c r="BB16" s="85"/>
      <c r="BC16" s="86"/>
    </row>
    <row r="17" spans="3:53" s="36" customFormat="1" ht="15.75">
      <c r="C17" s="92" t="s">
        <v>34</v>
      </c>
      <c r="D17" s="93"/>
      <c r="E17" s="93"/>
      <c r="F17" s="93"/>
      <c r="G17" s="94"/>
      <c r="H17" s="92" t="s">
        <v>35</v>
      </c>
      <c r="I17" s="92"/>
      <c r="J17" s="92"/>
      <c r="K17" s="95" t="s">
        <v>29</v>
      </c>
      <c r="L17" s="92" t="s">
        <v>36</v>
      </c>
      <c r="M17" s="92"/>
      <c r="N17" s="92"/>
      <c r="O17" s="92"/>
      <c r="P17" s="98" t="s">
        <v>32</v>
      </c>
      <c r="Q17" s="92" t="s">
        <v>37</v>
      </c>
      <c r="R17" s="92"/>
      <c r="S17" s="92"/>
      <c r="T17" s="97"/>
      <c r="U17" s="98" t="s">
        <v>33</v>
      </c>
      <c r="V17" s="441" t="s">
        <v>106</v>
      </c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99"/>
      <c r="AH17" s="135" t="s">
        <v>163</v>
      </c>
      <c r="AI17" s="136" t="s">
        <v>164</v>
      </c>
      <c r="AJ17" s="100"/>
      <c r="AK17" s="100"/>
      <c r="AL17" s="93"/>
      <c r="AM17" s="93"/>
      <c r="AN17" s="131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37"/>
      <c r="BA17" s="37"/>
    </row>
    <row r="18" spans="2:57" s="126" customFormat="1" ht="30" customHeight="1" thickBot="1">
      <c r="B18" s="418" t="s">
        <v>39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W18" s="320" t="s">
        <v>40</v>
      </c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127"/>
      <c r="AJ18" s="128"/>
      <c r="AK18" s="423" t="s">
        <v>180</v>
      </c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539"/>
    </row>
    <row r="19" spans="3:57" s="39" customFormat="1" ht="22.5" customHeight="1" thickBot="1">
      <c r="C19" s="388" t="s">
        <v>15</v>
      </c>
      <c r="D19" s="392" t="s">
        <v>41</v>
      </c>
      <c r="E19" s="393"/>
      <c r="F19" s="396" t="s">
        <v>42</v>
      </c>
      <c r="G19" s="393"/>
      <c r="H19" s="392" t="s">
        <v>43</v>
      </c>
      <c r="I19" s="393"/>
      <c r="J19" s="398" t="s">
        <v>175</v>
      </c>
      <c r="K19" s="399"/>
      <c r="L19" s="435" t="s">
        <v>174</v>
      </c>
      <c r="M19" s="436"/>
      <c r="N19" s="437"/>
      <c r="O19" s="540"/>
      <c r="P19" s="541"/>
      <c r="Q19" s="443" t="s">
        <v>45</v>
      </c>
      <c r="R19" s="444"/>
      <c r="S19" s="38"/>
      <c r="T19" s="38"/>
      <c r="U19" s="38"/>
      <c r="V19" s="38"/>
      <c r="W19" s="344" t="s">
        <v>46</v>
      </c>
      <c r="X19" s="345"/>
      <c r="Y19" s="345"/>
      <c r="Z19" s="345"/>
      <c r="AA19" s="345"/>
      <c r="AB19" s="346"/>
      <c r="AC19" s="424" t="s">
        <v>47</v>
      </c>
      <c r="AD19" s="424"/>
      <c r="AE19" s="424"/>
      <c r="AF19" s="363" t="s">
        <v>48</v>
      </c>
      <c r="AG19" s="364"/>
      <c r="AH19" s="365"/>
      <c r="AI19" s="69"/>
      <c r="AJ19" s="69"/>
      <c r="AK19" s="363" t="s">
        <v>49</v>
      </c>
      <c r="AL19" s="364"/>
      <c r="AM19" s="364"/>
      <c r="AN19" s="364"/>
      <c r="AO19" s="364"/>
      <c r="AP19" s="364"/>
      <c r="AQ19" s="364"/>
      <c r="AR19" s="365"/>
      <c r="AS19" s="426" t="s">
        <v>182</v>
      </c>
      <c r="AT19" s="427"/>
      <c r="AU19" s="427"/>
      <c r="AV19" s="427"/>
      <c r="AW19" s="427"/>
      <c r="AX19" s="427"/>
      <c r="AY19" s="427"/>
      <c r="AZ19" s="427"/>
      <c r="BA19" s="428"/>
      <c r="BB19" s="282" t="s">
        <v>47</v>
      </c>
      <c r="BC19" s="283"/>
      <c r="BD19" s="405"/>
      <c r="BE19" s="38"/>
    </row>
    <row r="20" spans="3:57" s="39" customFormat="1" ht="31.5" customHeight="1" thickBot="1">
      <c r="C20" s="389"/>
      <c r="D20" s="394"/>
      <c r="E20" s="395"/>
      <c r="F20" s="397"/>
      <c r="G20" s="395"/>
      <c r="H20" s="394"/>
      <c r="I20" s="395"/>
      <c r="J20" s="400"/>
      <c r="K20" s="401"/>
      <c r="L20" s="438"/>
      <c r="M20" s="439"/>
      <c r="N20" s="440"/>
      <c r="O20" s="542"/>
      <c r="P20" s="543"/>
      <c r="Q20" s="445"/>
      <c r="R20" s="446"/>
      <c r="S20" s="38"/>
      <c r="T20" s="38"/>
      <c r="U20" s="38"/>
      <c r="V20" s="38"/>
      <c r="W20" s="347"/>
      <c r="X20" s="348"/>
      <c r="Y20" s="348"/>
      <c r="Z20" s="348"/>
      <c r="AA20" s="348"/>
      <c r="AB20" s="349"/>
      <c r="AC20" s="425"/>
      <c r="AD20" s="425"/>
      <c r="AE20" s="425"/>
      <c r="AF20" s="366"/>
      <c r="AG20" s="367"/>
      <c r="AH20" s="368"/>
      <c r="AI20" s="69"/>
      <c r="AJ20" s="69"/>
      <c r="AK20" s="366"/>
      <c r="AL20" s="367"/>
      <c r="AM20" s="367"/>
      <c r="AN20" s="367"/>
      <c r="AO20" s="367"/>
      <c r="AP20" s="367"/>
      <c r="AQ20" s="367"/>
      <c r="AR20" s="368"/>
      <c r="AS20" s="429"/>
      <c r="AT20" s="430"/>
      <c r="AU20" s="430"/>
      <c r="AV20" s="430"/>
      <c r="AW20" s="430"/>
      <c r="AX20" s="430"/>
      <c r="AY20" s="430"/>
      <c r="AZ20" s="430"/>
      <c r="BA20" s="431"/>
      <c r="BB20" s="282"/>
      <c r="BC20" s="283"/>
      <c r="BD20" s="405"/>
      <c r="BE20" s="38"/>
    </row>
    <row r="21" spans="3:57" s="39" customFormat="1" ht="21" thickBot="1">
      <c r="C21" s="148" t="s">
        <v>28</v>
      </c>
      <c r="D21" s="544">
        <v>46</v>
      </c>
      <c r="E21" s="545"/>
      <c r="F21" s="544">
        <v>40</v>
      </c>
      <c r="G21" s="545"/>
      <c r="H21" s="546"/>
      <c r="I21" s="546"/>
      <c r="J21" s="547"/>
      <c r="K21" s="548"/>
      <c r="L21" s="549"/>
      <c r="M21" s="550"/>
      <c r="N21" s="551"/>
      <c r="O21" s="552"/>
      <c r="P21" s="553"/>
      <c r="Q21" s="547">
        <v>52</v>
      </c>
      <c r="R21" s="548"/>
      <c r="S21" s="38"/>
      <c r="T21" s="38"/>
      <c r="U21" s="38"/>
      <c r="V21" s="38"/>
      <c r="W21" s="369" t="s">
        <v>43</v>
      </c>
      <c r="X21" s="370"/>
      <c r="Y21" s="370"/>
      <c r="Z21" s="370"/>
      <c r="AA21" s="370"/>
      <c r="AB21" s="371"/>
      <c r="AC21" s="350">
        <v>3</v>
      </c>
      <c r="AD21" s="351"/>
      <c r="AE21" s="352"/>
      <c r="AF21" s="350">
        <v>8</v>
      </c>
      <c r="AG21" s="351"/>
      <c r="AH21" s="352"/>
      <c r="AI21" s="69"/>
      <c r="AJ21" s="69"/>
      <c r="AK21" s="410" t="s">
        <v>106</v>
      </c>
      <c r="AL21" s="411"/>
      <c r="AM21" s="411"/>
      <c r="AN21" s="411"/>
      <c r="AO21" s="411"/>
      <c r="AP21" s="411"/>
      <c r="AQ21" s="411"/>
      <c r="AR21" s="412"/>
      <c r="AS21" s="410" t="s">
        <v>50</v>
      </c>
      <c r="AT21" s="411"/>
      <c r="AU21" s="411"/>
      <c r="AV21" s="411"/>
      <c r="AW21" s="411"/>
      <c r="AX21" s="411"/>
      <c r="AY21" s="411"/>
      <c r="AZ21" s="411"/>
      <c r="BA21" s="412"/>
      <c r="BB21" s="403">
        <v>3</v>
      </c>
      <c r="BC21" s="404"/>
      <c r="BD21" s="405"/>
      <c r="BE21" s="38"/>
    </row>
    <row r="22" spans="3:57" s="39" customFormat="1" ht="21" thickBot="1">
      <c r="C22" s="148" t="s">
        <v>31</v>
      </c>
      <c r="D22" s="554"/>
      <c r="E22" s="555"/>
      <c r="F22" s="554"/>
      <c r="G22" s="555"/>
      <c r="H22" s="554">
        <v>8</v>
      </c>
      <c r="I22" s="555"/>
      <c r="J22" s="554">
        <v>3</v>
      </c>
      <c r="K22" s="555"/>
      <c r="L22" s="554">
        <v>7</v>
      </c>
      <c r="M22" s="556"/>
      <c r="N22" s="555"/>
      <c r="O22" s="554"/>
      <c r="P22" s="555"/>
      <c r="Q22" s="554">
        <v>18</v>
      </c>
      <c r="R22" s="555"/>
      <c r="S22" s="38"/>
      <c r="T22" s="38"/>
      <c r="U22" s="38"/>
      <c r="V22" s="38"/>
      <c r="W22" s="372"/>
      <c r="X22" s="373"/>
      <c r="Y22" s="373"/>
      <c r="Z22" s="373"/>
      <c r="AA22" s="373"/>
      <c r="AB22" s="374"/>
      <c r="AC22" s="353"/>
      <c r="AD22" s="354"/>
      <c r="AE22" s="355"/>
      <c r="AF22" s="353"/>
      <c r="AG22" s="354"/>
      <c r="AH22" s="355"/>
      <c r="AI22" s="69"/>
      <c r="AJ22" s="69"/>
      <c r="AK22" s="413"/>
      <c r="AL22" s="414"/>
      <c r="AM22" s="414"/>
      <c r="AN22" s="414"/>
      <c r="AO22" s="414"/>
      <c r="AP22" s="414"/>
      <c r="AQ22" s="414"/>
      <c r="AR22" s="415"/>
      <c r="AS22" s="413"/>
      <c r="AT22" s="414"/>
      <c r="AU22" s="414"/>
      <c r="AV22" s="414"/>
      <c r="AW22" s="414"/>
      <c r="AX22" s="414"/>
      <c r="AY22" s="414"/>
      <c r="AZ22" s="414"/>
      <c r="BA22" s="415"/>
      <c r="BB22" s="403"/>
      <c r="BC22" s="404"/>
      <c r="BD22" s="405"/>
      <c r="BE22" s="38"/>
    </row>
    <row r="23" spans="1:57" s="40" customFormat="1" ht="30" customHeight="1" thickBot="1">
      <c r="A23" s="557"/>
      <c r="B23" s="557"/>
      <c r="C23" s="320" t="s">
        <v>51</v>
      </c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</row>
    <row r="24" spans="1:57" s="40" customFormat="1" ht="39.75" customHeight="1" thickBot="1">
      <c r="A24" s="32"/>
      <c r="B24" s="32"/>
      <c r="C24" s="288" t="s">
        <v>52</v>
      </c>
      <c r="D24" s="289"/>
      <c r="E24" s="290"/>
      <c r="F24" s="297" t="s">
        <v>166</v>
      </c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9"/>
      <c r="T24" s="382" t="s">
        <v>53</v>
      </c>
      <c r="U24" s="383"/>
      <c r="V24" s="383"/>
      <c r="W24" s="383"/>
      <c r="X24" s="383"/>
      <c r="Y24" s="383"/>
      <c r="Z24" s="383"/>
      <c r="AA24" s="384"/>
      <c r="AB24" s="334" t="s">
        <v>54</v>
      </c>
      <c r="AC24" s="335"/>
      <c r="AD24" s="181" t="s">
        <v>55</v>
      </c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321" t="s">
        <v>183</v>
      </c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3"/>
    </row>
    <row r="25" spans="1:57" s="40" customFormat="1" ht="22.5" customHeight="1" thickBot="1">
      <c r="A25" s="32"/>
      <c r="B25" s="32"/>
      <c r="C25" s="291"/>
      <c r="D25" s="292"/>
      <c r="E25" s="293"/>
      <c r="F25" s="560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2"/>
      <c r="T25" s="306" t="s">
        <v>57</v>
      </c>
      <c r="U25" s="307"/>
      <c r="V25" s="306" t="s">
        <v>58</v>
      </c>
      <c r="W25" s="307"/>
      <c r="X25" s="340" t="s">
        <v>59</v>
      </c>
      <c r="Y25" s="341"/>
      <c r="Z25" s="340" t="s">
        <v>60</v>
      </c>
      <c r="AA25" s="341"/>
      <c r="AB25" s="336"/>
      <c r="AC25" s="337"/>
      <c r="AD25" s="385" t="s">
        <v>61</v>
      </c>
      <c r="AE25" s="307"/>
      <c r="AF25" s="331" t="s">
        <v>62</v>
      </c>
      <c r="AG25" s="332"/>
      <c r="AH25" s="332"/>
      <c r="AI25" s="332"/>
      <c r="AJ25" s="332"/>
      <c r="AK25" s="332"/>
      <c r="AL25" s="332"/>
      <c r="AM25" s="333"/>
      <c r="AN25" s="356" t="s">
        <v>63</v>
      </c>
      <c r="AO25" s="357"/>
      <c r="AP25" s="324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6"/>
    </row>
    <row r="26" spans="1:57" s="40" customFormat="1" ht="19.5" customHeight="1" thickBot="1">
      <c r="A26" s="32"/>
      <c r="B26" s="32"/>
      <c r="C26" s="291"/>
      <c r="D26" s="292"/>
      <c r="E26" s="293"/>
      <c r="F26" s="560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2"/>
      <c r="T26" s="306"/>
      <c r="U26" s="307"/>
      <c r="V26" s="306"/>
      <c r="W26" s="307"/>
      <c r="X26" s="340"/>
      <c r="Y26" s="341"/>
      <c r="Z26" s="340"/>
      <c r="AA26" s="341"/>
      <c r="AB26" s="336"/>
      <c r="AC26" s="337"/>
      <c r="AD26" s="386"/>
      <c r="AE26" s="307"/>
      <c r="AF26" s="291" t="s">
        <v>64</v>
      </c>
      <c r="AG26" s="293"/>
      <c r="AH26" s="360" t="s">
        <v>65</v>
      </c>
      <c r="AI26" s="361"/>
      <c r="AJ26" s="361"/>
      <c r="AK26" s="361"/>
      <c r="AL26" s="361"/>
      <c r="AM26" s="362"/>
      <c r="AN26" s="356"/>
      <c r="AO26" s="357"/>
      <c r="AP26" s="282" t="s">
        <v>66</v>
      </c>
      <c r="AQ26" s="283"/>
      <c r="AR26" s="283"/>
      <c r="AS26" s="283"/>
      <c r="AT26" s="283"/>
      <c r="AU26" s="283"/>
      <c r="AV26" s="283"/>
      <c r="AW26" s="284"/>
      <c r="AX26" s="282" t="s">
        <v>67</v>
      </c>
      <c r="AY26" s="283"/>
      <c r="AZ26" s="283"/>
      <c r="BA26" s="283"/>
      <c r="BB26" s="283"/>
      <c r="BC26" s="283"/>
      <c r="BD26" s="283"/>
      <c r="BE26" s="284"/>
    </row>
    <row r="27" spans="1:57" s="40" customFormat="1" ht="24" customHeight="1" thickBot="1">
      <c r="A27" s="32"/>
      <c r="B27" s="32"/>
      <c r="C27" s="291"/>
      <c r="D27" s="292"/>
      <c r="E27" s="293"/>
      <c r="F27" s="560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2"/>
      <c r="T27" s="306"/>
      <c r="U27" s="307"/>
      <c r="V27" s="306"/>
      <c r="W27" s="307"/>
      <c r="X27" s="340"/>
      <c r="Y27" s="341"/>
      <c r="Z27" s="340"/>
      <c r="AA27" s="341"/>
      <c r="AB27" s="336"/>
      <c r="AC27" s="337"/>
      <c r="AD27" s="386"/>
      <c r="AE27" s="307"/>
      <c r="AF27" s="291"/>
      <c r="AG27" s="293"/>
      <c r="AH27" s="306" t="s">
        <v>68</v>
      </c>
      <c r="AI27" s="307"/>
      <c r="AJ27" s="306" t="s">
        <v>69</v>
      </c>
      <c r="AK27" s="307"/>
      <c r="AL27" s="340" t="s">
        <v>70</v>
      </c>
      <c r="AM27" s="307"/>
      <c r="AN27" s="356"/>
      <c r="AO27" s="357"/>
      <c r="AP27" s="563" t="s">
        <v>71</v>
      </c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7"/>
    </row>
    <row r="28" spans="1:57" s="40" customFormat="1" ht="24" customHeight="1">
      <c r="A28" s="32"/>
      <c r="B28" s="32"/>
      <c r="C28" s="291"/>
      <c r="D28" s="292"/>
      <c r="E28" s="293"/>
      <c r="F28" s="560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2"/>
      <c r="T28" s="306"/>
      <c r="U28" s="307"/>
      <c r="V28" s="306"/>
      <c r="W28" s="307"/>
      <c r="X28" s="340"/>
      <c r="Y28" s="341"/>
      <c r="Z28" s="340"/>
      <c r="AA28" s="341"/>
      <c r="AB28" s="336"/>
      <c r="AC28" s="337"/>
      <c r="AD28" s="386"/>
      <c r="AE28" s="307"/>
      <c r="AF28" s="291"/>
      <c r="AG28" s="293"/>
      <c r="AH28" s="306"/>
      <c r="AI28" s="307"/>
      <c r="AJ28" s="306"/>
      <c r="AK28" s="307"/>
      <c r="AL28" s="306"/>
      <c r="AM28" s="307"/>
      <c r="AN28" s="356"/>
      <c r="AO28" s="357"/>
      <c r="AP28" s="564">
        <v>1</v>
      </c>
      <c r="AQ28" s="565"/>
      <c r="AR28" s="565"/>
      <c r="AS28" s="566"/>
      <c r="AT28" s="564">
        <v>2</v>
      </c>
      <c r="AU28" s="565"/>
      <c r="AV28" s="565"/>
      <c r="AW28" s="566"/>
      <c r="AX28" s="565">
        <v>3</v>
      </c>
      <c r="AY28" s="565"/>
      <c r="AZ28" s="565"/>
      <c r="BA28" s="565"/>
      <c r="BB28" s="564"/>
      <c r="BC28" s="565"/>
      <c r="BD28" s="565"/>
      <c r="BE28" s="566"/>
    </row>
    <row r="29" spans="1:57" s="40" customFormat="1" ht="24" customHeight="1">
      <c r="A29" s="32"/>
      <c r="B29" s="32"/>
      <c r="C29" s="291"/>
      <c r="D29" s="292"/>
      <c r="E29" s="293"/>
      <c r="F29" s="560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2"/>
      <c r="T29" s="306"/>
      <c r="U29" s="307"/>
      <c r="V29" s="306"/>
      <c r="W29" s="307"/>
      <c r="X29" s="340"/>
      <c r="Y29" s="341"/>
      <c r="Z29" s="340"/>
      <c r="AA29" s="341"/>
      <c r="AB29" s="336"/>
      <c r="AC29" s="337"/>
      <c r="AD29" s="386"/>
      <c r="AE29" s="307"/>
      <c r="AF29" s="291"/>
      <c r="AG29" s="293"/>
      <c r="AH29" s="306"/>
      <c r="AI29" s="307"/>
      <c r="AJ29" s="306"/>
      <c r="AK29" s="307"/>
      <c r="AL29" s="306"/>
      <c r="AM29" s="307"/>
      <c r="AN29" s="356"/>
      <c r="AO29" s="357"/>
      <c r="AP29" s="567"/>
      <c r="AQ29" s="568"/>
      <c r="AR29" s="568"/>
      <c r="AS29" s="569"/>
      <c r="AT29" s="567"/>
      <c r="AU29" s="568"/>
      <c r="AV29" s="568"/>
      <c r="AW29" s="569"/>
      <c r="AX29" s="568"/>
      <c r="AY29" s="568"/>
      <c r="AZ29" s="568"/>
      <c r="BA29" s="568"/>
      <c r="BB29" s="567"/>
      <c r="BC29" s="568"/>
      <c r="BD29" s="568"/>
      <c r="BE29" s="569"/>
    </row>
    <row r="30" spans="1:57" s="40" customFormat="1" ht="42" customHeight="1" thickBot="1">
      <c r="A30" s="32"/>
      <c r="B30" s="32"/>
      <c r="C30" s="294"/>
      <c r="D30" s="295"/>
      <c r="E30" s="296"/>
      <c r="F30" s="570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2"/>
      <c r="T30" s="308"/>
      <c r="U30" s="309"/>
      <c r="V30" s="308"/>
      <c r="W30" s="309"/>
      <c r="X30" s="342"/>
      <c r="Y30" s="343"/>
      <c r="Z30" s="342"/>
      <c r="AA30" s="343"/>
      <c r="AB30" s="338"/>
      <c r="AC30" s="339"/>
      <c r="AD30" s="387"/>
      <c r="AE30" s="309"/>
      <c r="AF30" s="294"/>
      <c r="AG30" s="296"/>
      <c r="AH30" s="308"/>
      <c r="AI30" s="309"/>
      <c r="AJ30" s="308"/>
      <c r="AK30" s="309"/>
      <c r="AL30" s="308"/>
      <c r="AM30" s="309"/>
      <c r="AN30" s="358"/>
      <c r="AO30" s="359"/>
      <c r="AP30" s="573"/>
      <c r="AQ30" s="574"/>
      <c r="AR30" s="574"/>
      <c r="AS30" s="575"/>
      <c r="AT30" s="573"/>
      <c r="AU30" s="574"/>
      <c r="AV30" s="574"/>
      <c r="AW30" s="575"/>
      <c r="AX30" s="574"/>
      <c r="AY30" s="574"/>
      <c r="AZ30" s="574"/>
      <c r="BA30" s="574"/>
      <c r="BB30" s="573"/>
      <c r="BC30" s="574"/>
      <c r="BD30" s="574"/>
      <c r="BE30" s="575"/>
    </row>
    <row r="31" spans="3:57" s="576" customFormat="1" ht="15.75" customHeight="1" thickBot="1">
      <c r="C31" s="577">
        <v>1</v>
      </c>
      <c r="D31" s="578"/>
      <c r="E31" s="579"/>
      <c r="F31" s="580">
        <v>2</v>
      </c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2"/>
      <c r="T31" s="583">
        <v>3</v>
      </c>
      <c r="U31" s="584"/>
      <c r="V31" s="585">
        <v>4</v>
      </c>
      <c r="W31" s="586"/>
      <c r="X31" s="585">
        <v>5</v>
      </c>
      <c r="Y31" s="586"/>
      <c r="Z31" s="585">
        <v>6</v>
      </c>
      <c r="AA31" s="586"/>
      <c r="AB31" s="585">
        <v>7</v>
      </c>
      <c r="AC31" s="586"/>
      <c r="AD31" s="585">
        <v>8</v>
      </c>
      <c r="AE31" s="586"/>
      <c r="AF31" s="585">
        <v>9</v>
      </c>
      <c r="AG31" s="586"/>
      <c r="AH31" s="585">
        <v>10</v>
      </c>
      <c r="AI31" s="586"/>
      <c r="AJ31" s="585">
        <v>11</v>
      </c>
      <c r="AK31" s="586"/>
      <c r="AL31" s="585">
        <v>12</v>
      </c>
      <c r="AM31" s="586"/>
      <c r="AN31" s="585">
        <v>13</v>
      </c>
      <c r="AO31" s="586"/>
      <c r="AP31" s="585">
        <v>14</v>
      </c>
      <c r="AQ31" s="586"/>
      <c r="AR31" s="585">
        <v>15</v>
      </c>
      <c r="AS31" s="586"/>
      <c r="AT31" s="585">
        <v>16</v>
      </c>
      <c r="AU31" s="586"/>
      <c r="AV31" s="585">
        <v>17</v>
      </c>
      <c r="AW31" s="586"/>
      <c r="AX31" s="585">
        <v>18</v>
      </c>
      <c r="AY31" s="586"/>
      <c r="AZ31" s="585">
        <v>19</v>
      </c>
      <c r="BA31" s="586"/>
      <c r="BB31" s="585">
        <v>20</v>
      </c>
      <c r="BC31" s="586"/>
      <c r="BD31" s="585">
        <v>21</v>
      </c>
      <c r="BE31" s="586"/>
    </row>
    <row r="32" spans="1:57" s="42" customFormat="1" ht="25.5" customHeight="1" thickBot="1">
      <c r="A32" s="43"/>
      <c r="C32" s="242" t="s">
        <v>73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5"/>
    </row>
    <row r="33" spans="1:57" s="42" customFormat="1" ht="24" thickBot="1">
      <c r="A33" s="43"/>
      <c r="C33" s="242" t="s">
        <v>74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5"/>
    </row>
    <row r="34" spans="3:57" s="44" customFormat="1" ht="45.75" customHeight="1">
      <c r="C34" s="203" t="s">
        <v>75</v>
      </c>
      <c r="D34" s="204"/>
      <c r="E34" s="205"/>
      <c r="F34" s="587" t="s">
        <v>139</v>
      </c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9"/>
      <c r="T34" s="187">
        <v>1</v>
      </c>
      <c r="U34" s="184"/>
      <c r="V34" s="184"/>
      <c r="W34" s="184"/>
      <c r="X34" s="184"/>
      <c r="Y34" s="184"/>
      <c r="Z34" s="184">
        <v>1</v>
      </c>
      <c r="AA34" s="185"/>
      <c r="AB34" s="186">
        <v>4</v>
      </c>
      <c r="AC34" s="186"/>
      <c r="AD34" s="187">
        <f>AB34*30</f>
        <v>120</v>
      </c>
      <c r="AE34" s="185"/>
      <c r="AF34" s="189">
        <f>AH34+AJ34+AL34</f>
        <v>18</v>
      </c>
      <c r="AG34" s="184"/>
      <c r="AH34" s="184">
        <v>10</v>
      </c>
      <c r="AI34" s="184"/>
      <c r="AJ34" s="184"/>
      <c r="AK34" s="184"/>
      <c r="AL34" s="184">
        <v>8</v>
      </c>
      <c r="AM34" s="184"/>
      <c r="AN34" s="184">
        <f>AD34-AF34</f>
        <v>102</v>
      </c>
      <c r="AO34" s="185"/>
      <c r="AP34" s="190">
        <v>18</v>
      </c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</row>
    <row r="35" spans="3:57" s="44" customFormat="1" ht="45.75" customHeight="1">
      <c r="C35" s="203" t="s">
        <v>76</v>
      </c>
      <c r="D35" s="204"/>
      <c r="E35" s="205"/>
      <c r="F35" s="259" t="s">
        <v>114</v>
      </c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1"/>
      <c r="T35" s="262"/>
      <c r="U35" s="263"/>
      <c r="V35" s="173">
        <v>1</v>
      </c>
      <c r="W35" s="173"/>
      <c r="X35" s="173"/>
      <c r="Y35" s="173"/>
      <c r="Z35" s="173">
        <v>1</v>
      </c>
      <c r="AA35" s="188"/>
      <c r="AB35" s="160">
        <v>3</v>
      </c>
      <c r="AC35" s="161"/>
      <c r="AD35" s="199">
        <f>AB35*30</f>
        <v>90</v>
      </c>
      <c r="AE35" s="188"/>
      <c r="AF35" s="172">
        <f>AH35+AJ35+AL35</f>
        <v>10</v>
      </c>
      <c r="AG35" s="173"/>
      <c r="AH35" s="173">
        <v>6</v>
      </c>
      <c r="AI35" s="173"/>
      <c r="AJ35" s="173">
        <v>4</v>
      </c>
      <c r="AK35" s="173"/>
      <c r="AL35" s="271"/>
      <c r="AM35" s="271"/>
      <c r="AN35" s="173">
        <f>AD35-AF35</f>
        <v>80</v>
      </c>
      <c r="AO35" s="188"/>
      <c r="AP35" s="160">
        <v>10</v>
      </c>
      <c r="AQ35" s="161"/>
      <c r="AR35" s="161"/>
      <c r="AS35" s="162"/>
      <c r="AT35" s="160"/>
      <c r="AU35" s="161"/>
      <c r="AV35" s="161"/>
      <c r="AW35" s="162"/>
      <c r="AX35" s="279"/>
      <c r="AY35" s="280"/>
      <c r="AZ35" s="280"/>
      <c r="BA35" s="281"/>
      <c r="BB35" s="279"/>
      <c r="BC35" s="280"/>
      <c r="BD35" s="280"/>
      <c r="BE35" s="281"/>
    </row>
    <row r="36" spans="3:57" s="44" customFormat="1" ht="45.75" customHeight="1">
      <c r="C36" s="203" t="s">
        <v>77</v>
      </c>
      <c r="D36" s="204"/>
      <c r="E36" s="205"/>
      <c r="F36" s="259" t="s">
        <v>121</v>
      </c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1"/>
      <c r="T36" s="262"/>
      <c r="U36" s="263"/>
      <c r="V36" s="173">
        <v>1</v>
      </c>
      <c r="W36" s="173"/>
      <c r="X36" s="173"/>
      <c r="Y36" s="173"/>
      <c r="Z36" s="173">
        <v>1</v>
      </c>
      <c r="AA36" s="188"/>
      <c r="AB36" s="160">
        <v>2</v>
      </c>
      <c r="AC36" s="161"/>
      <c r="AD36" s="199">
        <f>AB36*30</f>
        <v>60</v>
      </c>
      <c r="AE36" s="188"/>
      <c r="AF36" s="172">
        <f>AH36+AJ36+AL36</f>
        <v>8</v>
      </c>
      <c r="AG36" s="173"/>
      <c r="AH36" s="173">
        <v>4</v>
      </c>
      <c r="AI36" s="173"/>
      <c r="AJ36" s="173">
        <v>4</v>
      </c>
      <c r="AK36" s="173"/>
      <c r="AL36" s="271"/>
      <c r="AM36" s="271"/>
      <c r="AN36" s="173">
        <f>AD36-AF36</f>
        <v>52</v>
      </c>
      <c r="AO36" s="188"/>
      <c r="AP36" s="160">
        <v>8</v>
      </c>
      <c r="AQ36" s="161"/>
      <c r="AR36" s="161"/>
      <c r="AS36" s="162"/>
      <c r="AT36" s="160"/>
      <c r="AU36" s="161"/>
      <c r="AV36" s="161"/>
      <c r="AW36" s="162"/>
      <c r="AX36" s="160"/>
      <c r="AY36" s="161"/>
      <c r="AZ36" s="161"/>
      <c r="BA36" s="162"/>
      <c r="BB36" s="160"/>
      <c r="BC36" s="161"/>
      <c r="BD36" s="161"/>
      <c r="BE36" s="162"/>
    </row>
    <row r="37" spans="3:57" s="44" customFormat="1" ht="45.75" customHeight="1">
      <c r="C37" s="203" t="s">
        <v>78</v>
      </c>
      <c r="D37" s="204"/>
      <c r="E37" s="205"/>
      <c r="F37" s="590" t="s">
        <v>162</v>
      </c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2"/>
      <c r="T37" s="264"/>
      <c r="U37" s="265"/>
      <c r="V37" s="266">
        <v>2</v>
      </c>
      <c r="W37" s="266"/>
      <c r="X37" s="266">
        <v>1</v>
      </c>
      <c r="Y37" s="266"/>
      <c r="Z37" s="241">
        <v>1</v>
      </c>
      <c r="AA37" s="258"/>
      <c r="AB37" s="267">
        <v>3</v>
      </c>
      <c r="AC37" s="268"/>
      <c r="AD37" s="269">
        <f>AB37*30</f>
        <v>90</v>
      </c>
      <c r="AE37" s="258"/>
      <c r="AF37" s="270">
        <f>AH37+AJ37+AL37</f>
        <v>12</v>
      </c>
      <c r="AG37" s="241"/>
      <c r="AH37" s="241"/>
      <c r="AI37" s="241"/>
      <c r="AJ37" s="241">
        <v>12</v>
      </c>
      <c r="AK37" s="241"/>
      <c r="AL37" s="171"/>
      <c r="AM37" s="171"/>
      <c r="AN37" s="241">
        <f>AD37-AF37</f>
        <v>78</v>
      </c>
      <c r="AO37" s="258"/>
      <c r="AP37" s="249">
        <v>6</v>
      </c>
      <c r="AQ37" s="250"/>
      <c r="AR37" s="250"/>
      <c r="AS37" s="251"/>
      <c r="AT37" s="249">
        <v>6</v>
      </c>
      <c r="AU37" s="250"/>
      <c r="AV37" s="250"/>
      <c r="AW37" s="251"/>
      <c r="AX37" s="252"/>
      <c r="AY37" s="253"/>
      <c r="AZ37" s="253"/>
      <c r="BA37" s="254"/>
      <c r="BB37" s="255"/>
      <c r="BC37" s="256"/>
      <c r="BD37" s="256"/>
      <c r="BE37" s="257"/>
    </row>
    <row r="38" spans="3:57" s="44" customFormat="1" ht="31.5" customHeight="1" thickBot="1">
      <c r="C38" s="203" t="s">
        <v>79</v>
      </c>
      <c r="D38" s="204"/>
      <c r="E38" s="205"/>
      <c r="F38" s="593" t="s">
        <v>111</v>
      </c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5"/>
      <c r="T38" s="262"/>
      <c r="U38" s="263"/>
      <c r="V38" s="173">
        <v>2</v>
      </c>
      <c r="W38" s="173"/>
      <c r="X38" s="173"/>
      <c r="Y38" s="173"/>
      <c r="Z38" s="173">
        <v>2</v>
      </c>
      <c r="AA38" s="188"/>
      <c r="AB38" s="160">
        <v>3</v>
      </c>
      <c r="AC38" s="161"/>
      <c r="AD38" s="199">
        <f>AB38*30</f>
        <v>90</v>
      </c>
      <c r="AE38" s="188"/>
      <c r="AF38" s="172">
        <f>AH38+AJ38+AL38</f>
        <v>10</v>
      </c>
      <c r="AG38" s="173"/>
      <c r="AH38" s="173">
        <v>4</v>
      </c>
      <c r="AI38" s="173"/>
      <c r="AJ38" s="173">
        <v>6</v>
      </c>
      <c r="AK38" s="173"/>
      <c r="AL38" s="271"/>
      <c r="AM38" s="271"/>
      <c r="AN38" s="173">
        <f>AD38-AF38</f>
        <v>80</v>
      </c>
      <c r="AO38" s="188"/>
      <c r="AP38" s="160"/>
      <c r="AQ38" s="161"/>
      <c r="AR38" s="161"/>
      <c r="AS38" s="162"/>
      <c r="AT38" s="160">
        <v>10</v>
      </c>
      <c r="AU38" s="161"/>
      <c r="AV38" s="161"/>
      <c r="AW38" s="162"/>
      <c r="AX38" s="160"/>
      <c r="AY38" s="161"/>
      <c r="AZ38" s="161"/>
      <c r="BA38" s="162"/>
      <c r="BB38" s="160"/>
      <c r="BC38" s="161"/>
      <c r="BD38" s="161"/>
      <c r="BE38" s="162"/>
    </row>
    <row r="39" spans="3:57" s="31" customFormat="1" ht="24.75" customHeight="1" thickBot="1">
      <c r="C39" s="596" t="s">
        <v>170</v>
      </c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8"/>
      <c r="T39" s="174">
        <f>COUNTA(T34:U38)</f>
        <v>1</v>
      </c>
      <c r="U39" s="170"/>
      <c r="V39" s="170">
        <f>COUNTA(V34:W38)</f>
        <v>4</v>
      </c>
      <c r="W39" s="170"/>
      <c r="X39" s="170">
        <f>COUNTA(X34:Y38)</f>
        <v>1</v>
      </c>
      <c r="Y39" s="170"/>
      <c r="Z39" s="170">
        <f>COUNTA(Z34:AA38)</f>
        <v>5</v>
      </c>
      <c r="AA39" s="208"/>
      <c r="AB39" s="206">
        <f>SUM(AB34:AC38)</f>
        <v>15</v>
      </c>
      <c r="AC39" s="207"/>
      <c r="AD39" s="174">
        <f>SUM(AD34:AE38)</f>
        <v>450</v>
      </c>
      <c r="AE39" s="208"/>
      <c r="AF39" s="209">
        <f>SUM(AF34:AG38)</f>
        <v>58</v>
      </c>
      <c r="AG39" s="170"/>
      <c r="AH39" s="170">
        <f>SUM(AH34:AI38)</f>
        <v>24</v>
      </c>
      <c r="AI39" s="170"/>
      <c r="AJ39" s="170">
        <f>SUM(AJ34:AK38)</f>
        <v>26</v>
      </c>
      <c r="AK39" s="170"/>
      <c r="AL39" s="170">
        <f>SUM(AL34:AM38)</f>
        <v>8</v>
      </c>
      <c r="AM39" s="170"/>
      <c r="AN39" s="170">
        <f>SUM(AN34:AO38)</f>
        <v>392</v>
      </c>
      <c r="AO39" s="208"/>
      <c r="AP39" s="195">
        <f>SUM(AP34:AS38)</f>
        <v>42</v>
      </c>
      <c r="AQ39" s="196"/>
      <c r="AR39" s="196"/>
      <c r="AS39" s="197"/>
      <c r="AT39" s="195">
        <f>SUM(AT34:AW38)</f>
        <v>16</v>
      </c>
      <c r="AU39" s="196"/>
      <c r="AV39" s="196"/>
      <c r="AW39" s="197"/>
      <c r="AX39" s="195"/>
      <c r="AY39" s="196"/>
      <c r="AZ39" s="196"/>
      <c r="BA39" s="197"/>
      <c r="BB39" s="223"/>
      <c r="BC39" s="224"/>
      <c r="BD39" s="224"/>
      <c r="BE39" s="225"/>
    </row>
    <row r="40" spans="1:57" s="42" customFormat="1" ht="25.5" customHeight="1" thickBot="1">
      <c r="A40" s="43"/>
      <c r="C40" s="242" t="s">
        <v>82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5"/>
    </row>
    <row r="41" spans="3:57" s="44" customFormat="1" ht="31.5" customHeight="1">
      <c r="C41" s="163" t="s">
        <v>83</v>
      </c>
      <c r="D41" s="164"/>
      <c r="E41" s="165"/>
      <c r="F41" s="599" t="s">
        <v>152</v>
      </c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1"/>
      <c r="T41" s="169">
        <v>1</v>
      </c>
      <c r="U41" s="152"/>
      <c r="V41" s="152"/>
      <c r="W41" s="152"/>
      <c r="X41" s="152"/>
      <c r="Y41" s="152"/>
      <c r="Z41" s="152">
        <v>1</v>
      </c>
      <c r="AA41" s="153"/>
      <c r="AB41" s="149">
        <v>4</v>
      </c>
      <c r="AC41" s="150"/>
      <c r="AD41" s="169">
        <f aca="true" t="shared" si="1" ref="AD41:AD47">AB41*30</f>
        <v>120</v>
      </c>
      <c r="AE41" s="153"/>
      <c r="AF41" s="156">
        <f>AH41+AJ41+AL41</f>
        <v>16</v>
      </c>
      <c r="AG41" s="152"/>
      <c r="AH41" s="152">
        <v>10</v>
      </c>
      <c r="AI41" s="152"/>
      <c r="AJ41" s="152">
        <v>6</v>
      </c>
      <c r="AK41" s="152"/>
      <c r="AL41" s="154"/>
      <c r="AM41" s="154"/>
      <c r="AN41" s="152">
        <f aca="true" t="shared" si="2" ref="AN41:AN47">AD41-AF41</f>
        <v>104</v>
      </c>
      <c r="AO41" s="153"/>
      <c r="AP41" s="149">
        <v>16</v>
      </c>
      <c r="AQ41" s="150"/>
      <c r="AR41" s="150"/>
      <c r="AS41" s="151"/>
      <c r="AT41" s="149"/>
      <c r="AU41" s="150"/>
      <c r="AV41" s="150"/>
      <c r="AW41" s="151"/>
      <c r="AX41" s="149"/>
      <c r="AY41" s="150"/>
      <c r="AZ41" s="150"/>
      <c r="BA41" s="151"/>
      <c r="BB41" s="149"/>
      <c r="BC41" s="150"/>
      <c r="BD41" s="150"/>
      <c r="BE41" s="151"/>
    </row>
    <row r="42" spans="3:57" s="44" customFormat="1" ht="45.75" customHeight="1">
      <c r="C42" s="163" t="s">
        <v>98</v>
      </c>
      <c r="D42" s="164"/>
      <c r="E42" s="165"/>
      <c r="F42" s="238" t="s">
        <v>153</v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40"/>
      <c r="T42" s="169"/>
      <c r="U42" s="152"/>
      <c r="V42" s="152">
        <v>1</v>
      </c>
      <c r="W42" s="152"/>
      <c r="X42" s="152"/>
      <c r="Y42" s="152"/>
      <c r="Z42" s="152"/>
      <c r="AA42" s="153"/>
      <c r="AB42" s="149">
        <v>1.5</v>
      </c>
      <c r="AC42" s="150"/>
      <c r="AD42" s="169">
        <f t="shared" si="1"/>
        <v>45</v>
      </c>
      <c r="AE42" s="153"/>
      <c r="AF42" s="156"/>
      <c r="AG42" s="152"/>
      <c r="AH42" s="152"/>
      <c r="AI42" s="152"/>
      <c r="AJ42" s="152"/>
      <c r="AK42" s="152"/>
      <c r="AL42" s="154"/>
      <c r="AM42" s="154"/>
      <c r="AN42" s="152">
        <f t="shared" si="2"/>
        <v>45</v>
      </c>
      <c r="AO42" s="153"/>
      <c r="AP42" s="149"/>
      <c r="AQ42" s="150"/>
      <c r="AR42" s="150"/>
      <c r="AS42" s="151"/>
      <c r="AT42" s="149"/>
      <c r="AU42" s="150"/>
      <c r="AV42" s="150"/>
      <c r="AW42" s="151"/>
      <c r="AX42" s="149"/>
      <c r="AY42" s="150"/>
      <c r="AZ42" s="150"/>
      <c r="BA42" s="151"/>
      <c r="BB42" s="149"/>
      <c r="BC42" s="150"/>
      <c r="BD42" s="150"/>
      <c r="BE42" s="151"/>
    </row>
    <row r="43" spans="3:57" s="44" customFormat="1" ht="31.5" customHeight="1">
      <c r="C43" s="163" t="s">
        <v>99</v>
      </c>
      <c r="D43" s="164"/>
      <c r="E43" s="165"/>
      <c r="F43" s="238" t="s">
        <v>122</v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40"/>
      <c r="T43" s="169"/>
      <c r="U43" s="152"/>
      <c r="V43" s="152">
        <v>1</v>
      </c>
      <c r="W43" s="152"/>
      <c r="X43" s="152">
        <v>1</v>
      </c>
      <c r="Y43" s="152"/>
      <c r="Z43" s="152">
        <v>1</v>
      </c>
      <c r="AA43" s="153"/>
      <c r="AB43" s="149">
        <v>3.5</v>
      </c>
      <c r="AC43" s="150"/>
      <c r="AD43" s="169">
        <f t="shared" si="1"/>
        <v>105</v>
      </c>
      <c r="AE43" s="153"/>
      <c r="AF43" s="156">
        <f>AH43+AJ43+AL43</f>
        <v>16</v>
      </c>
      <c r="AG43" s="152"/>
      <c r="AH43" s="152">
        <v>10</v>
      </c>
      <c r="AI43" s="152"/>
      <c r="AJ43" s="152">
        <v>6</v>
      </c>
      <c r="AK43" s="152"/>
      <c r="AL43" s="154"/>
      <c r="AM43" s="154"/>
      <c r="AN43" s="152">
        <f t="shared" si="2"/>
        <v>89</v>
      </c>
      <c r="AO43" s="153"/>
      <c r="AP43" s="149">
        <v>16</v>
      </c>
      <c r="AQ43" s="150"/>
      <c r="AR43" s="150"/>
      <c r="AS43" s="151"/>
      <c r="AT43" s="149"/>
      <c r="AU43" s="150"/>
      <c r="AV43" s="150"/>
      <c r="AW43" s="151"/>
      <c r="AX43" s="149"/>
      <c r="AY43" s="150"/>
      <c r="AZ43" s="150"/>
      <c r="BA43" s="151"/>
      <c r="BB43" s="149"/>
      <c r="BC43" s="150"/>
      <c r="BD43" s="150"/>
      <c r="BE43" s="151"/>
    </row>
    <row r="44" spans="3:57" s="44" customFormat="1" ht="45.75" customHeight="1">
      <c r="C44" s="163" t="s">
        <v>100</v>
      </c>
      <c r="D44" s="164"/>
      <c r="E44" s="165"/>
      <c r="F44" s="238" t="s">
        <v>135</v>
      </c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40"/>
      <c r="T44" s="169"/>
      <c r="U44" s="152"/>
      <c r="V44" s="152">
        <v>2</v>
      </c>
      <c r="W44" s="152"/>
      <c r="X44" s="152"/>
      <c r="Y44" s="152"/>
      <c r="Z44" s="152"/>
      <c r="AA44" s="153"/>
      <c r="AB44" s="149">
        <v>1</v>
      </c>
      <c r="AC44" s="150"/>
      <c r="AD44" s="169">
        <f t="shared" si="1"/>
        <v>30</v>
      </c>
      <c r="AE44" s="153"/>
      <c r="AF44" s="156"/>
      <c r="AG44" s="152"/>
      <c r="AH44" s="152"/>
      <c r="AI44" s="152"/>
      <c r="AJ44" s="152"/>
      <c r="AK44" s="152"/>
      <c r="AL44" s="154"/>
      <c r="AM44" s="154"/>
      <c r="AN44" s="152">
        <f t="shared" si="2"/>
        <v>30</v>
      </c>
      <c r="AO44" s="153"/>
      <c r="AP44" s="149"/>
      <c r="AQ44" s="150"/>
      <c r="AR44" s="150"/>
      <c r="AS44" s="151"/>
      <c r="AT44" s="149"/>
      <c r="AU44" s="150"/>
      <c r="AV44" s="150"/>
      <c r="AW44" s="151"/>
      <c r="AX44" s="149"/>
      <c r="AY44" s="150"/>
      <c r="AZ44" s="150"/>
      <c r="BA44" s="151"/>
      <c r="BB44" s="149"/>
      <c r="BC44" s="150"/>
      <c r="BD44" s="150"/>
      <c r="BE44" s="151"/>
    </row>
    <row r="45" spans="3:57" s="44" customFormat="1" ht="45.75" customHeight="1">
      <c r="C45" s="163" t="s">
        <v>101</v>
      </c>
      <c r="D45" s="164"/>
      <c r="E45" s="165"/>
      <c r="F45" s="238" t="s">
        <v>156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40"/>
      <c r="T45" s="149"/>
      <c r="U45" s="156"/>
      <c r="V45" s="481">
        <v>1</v>
      </c>
      <c r="W45" s="156"/>
      <c r="X45" s="481">
        <v>1</v>
      </c>
      <c r="Y45" s="156"/>
      <c r="Z45" s="481">
        <v>1</v>
      </c>
      <c r="AA45" s="151"/>
      <c r="AB45" s="149">
        <v>3.5</v>
      </c>
      <c r="AC45" s="151"/>
      <c r="AD45" s="149">
        <f t="shared" si="1"/>
        <v>105</v>
      </c>
      <c r="AE45" s="151"/>
      <c r="AF45" s="149">
        <f>AH45+AJ45+AL45</f>
        <v>16</v>
      </c>
      <c r="AG45" s="156"/>
      <c r="AH45" s="481">
        <v>10</v>
      </c>
      <c r="AI45" s="156"/>
      <c r="AJ45" s="481">
        <v>6</v>
      </c>
      <c r="AK45" s="156"/>
      <c r="AL45" s="495"/>
      <c r="AM45" s="496"/>
      <c r="AN45" s="481">
        <f t="shared" si="2"/>
        <v>89</v>
      </c>
      <c r="AO45" s="151"/>
      <c r="AP45" s="149">
        <v>16</v>
      </c>
      <c r="AQ45" s="150"/>
      <c r="AR45" s="150"/>
      <c r="AS45" s="151"/>
      <c r="AT45" s="149"/>
      <c r="AU45" s="150"/>
      <c r="AV45" s="150"/>
      <c r="AW45" s="151"/>
      <c r="AX45" s="149"/>
      <c r="AY45" s="150"/>
      <c r="AZ45" s="150"/>
      <c r="BA45" s="151"/>
      <c r="BB45" s="149"/>
      <c r="BC45" s="150"/>
      <c r="BD45" s="150"/>
      <c r="BE45" s="151"/>
    </row>
    <row r="46" spans="3:57" s="44" customFormat="1" ht="45.75" customHeight="1">
      <c r="C46" s="163" t="s">
        <v>102</v>
      </c>
      <c r="D46" s="164"/>
      <c r="E46" s="165"/>
      <c r="F46" s="238" t="s">
        <v>140</v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40"/>
      <c r="T46" s="149">
        <v>1</v>
      </c>
      <c r="U46" s="156"/>
      <c r="V46" s="481"/>
      <c r="W46" s="156"/>
      <c r="X46" s="481">
        <v>1</v>
      </c>
      <c r="Y46" s="156"/>
      <c r="Z46" s="481">
        <v>1</v>
      </c>
      <c r="AA46" s="151"/>
      <c r="AB46" s="149">
        <v>5</v>
      </c>
      <c r="AC46" s="151"/>
      <c r="AD46" s="149">
        <f t="shared" si="1"/>
        <v>150</v>
      </c>
      <c r="AE46" s="151"/>
      <c r="AF46" s="149">
        <f>AH46+AJ46+AL46</f>
        <v>16</v>
      </c>
      <c r="AG46" s="156"/>
      <c r="AH46" s="481">
        <v>10</v>
      </c>
      <c r="AI46" s="156"/>
      <c r="AJ46" s="481">
        <v>6</v>
      </c>
      <c r="AK46" s="156"/>
      <c r="AL46" s="495"/>
      <c r="AM46" s="496"/>
      <c r="AN46" s="481">
        <f t="shared" si="2"/>
        <v>134</v>
      </c>
      <c r="AO46" s="151"/>
      <c r="AP46" s="149">
        <v>16</v>
      </c>
      <c r="AQ46" s="150"/>
      <c r="AR46" s="150"/>
      <c r="AS46" s="151"/>
      <c r="AT46" s="149"/>
      <c r="AU46" s="150"/>
      <c r="AV46" s="150"/>
      <c r="AW46" s="151"/>
      <c r="AX46" s="149"/>
      <c r="AY46" s="150"/>
      <c r="AZ46" s="150"/>
      <c r="BA46" s="151"/>
      <c r="BB46" s="149"/>
      <c r="BC46" s="150"/>
      <c r="BD46" s="150"/>
      <c r="BE46" s="151"/>
    </row>
    <row r="47" spans="3:57" s="44" customFormat="1" ht="45.75" customHeight="1" thickBot="1">
      <c r="C47" s="488" t="s">
        <v>103</v>
      </c>
      <c r="D47" s="489"/>
      <c r="E47" s="490"/>
      <c r="F47" s="485" t="s">
        <v>142</v>
      </c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7"/>
      <c r="T47" s="484"/>
      <c r="U47" s="483"/>
      <c r="V47" s="482">
        <v>2</v>
      </c>
      <c r="W47" s="483"/>
      <c r="X47" s="482">
        <v>2</v>
      </c>
      <c r="Y47" s="483"/>
      <c r="Z47" s="482">
        <v>2</v>
      </c>
      <c r="AA47" s="499"/>
      <c r="AB47" s="484">
        <v>3.5</v>
      </c>
      <c r="AC47" s="499"/>
      <c r="AD47" s="484">
        <f t="shared" si="1"/>
        <v>105</v>
      </c>
      <c r="AE47" s="499"/>
      <c r="AF47" s="484">
        <f>AH47+AJ47+AL47</f>
        <v>14</v>
      </c>
      <c r="AG47" s="483"/>
      <c r="AH47" s="482">
        <v>8</v>
      </c>
      <c r="AI47" s="483"/>
      <c r="AJ47" s="482"/>
      <c r="AK47" s="483"/>
      <c r="AL47" s="497">
        <v>6</v>
      </c>
      <c r="AM47" s="498"/>
      <c r="AN47" s="482">
        <f t="shared" si="2"/>
        <v>91</v>
      </c>
      <c r="AO47" s="499"/>
      <c r="AP47" s="484"/>
      <c r="AQ47" s="500"/>
      <c r="AR47" s="500"/>
      <c r="AS47" s="499"/>
      <c r="AT47" s="484">
        <v>14</v>
      </c>
      <c r="AU47" s="500"/>
      <c r="AV47" s="500"/>
      <c r="AW47" s="499"/>
      <c r="AX47" s="484"/>
      <c r="AY47" s="500"/>
      <c r="AZ47" s="500"/>
      <c r="BA47" s="499"/>
      <c r="BB47" s="484"/>
      <c r="BC47" s="500"/>
      <c r="BD47" s="500"/>
      <c r="BE47" s="499"/>
    </row>
    <row r="48" spans="3:57" s="31" customFormat="1" ht="24" thickBot="1">
      <c r="C48" s="602" t="s">
        <v>168</v>
      </c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4"/>
      <c r="T48" s="174">
        <f>COUNTA(T41:U47)</f>
        <v>2</v>
      </c>
      <c r="U48" s="170"/>
      <c r="V48" s="170">
        <f>COUNTA(V41:W47)</f>
        <v>5</v>
      </c>
      <c r="W48" s="170"/>
      <c r="X48" s="170">
        <f>COUNTA(X41:Y47)</f>
        <v>4</v>
      </c>
      <c r="Y48" s="170"/>
      <c r="Z48" s="170">
        <f>COUNTA(Z41:AA47)</f>
        <v>5</v>
      </c>
      <c r="AA48" s="208"/>
      <c r="AB48" s="206">
        <f>SUM(AB41:AC47)</f>
        <v>22</v>
      </c>
      <c r="AC48" s="207"/>
      <c r="AD48" s="174">
        <f>SUM(AD41:AE47)</f>
        <v>660</v>
      </c>
      <c r="AE48" s="208"/>
      <c r="AF48" s="209">
        <f>SUM(AF41:AG47)</f>
        <v>78</v>
      </c>
      <c r="AG48" s="170"/>
      <c r="AH48" s="170">
        <f>SUM(AH41:AI47)</f>
        <v>48</v>
      </c>
      <c r="AI48" s="170"/>
      <c r="AJ48" s="170">
        <f>SUM(AJ41:AK47)</f>
        <v>24</v>
      </c>
      <c r="AK48" s="170"/>
      <c r="AL48" s="170">
        <f>SUM(AL41:AM47)</f>
        <v>6</v>
      </c>
      <c r="AM48" s="170"/>
      <c r="AN48" s="170">
        <f>SUM(AN41:AO47)</f>
        <v>582</v>
      </c>
      <c r="AO48" s="208"/>
      <c r="AP48" s="195">
        <f>+SUM(AP41:AS47)</f>
        <v>64</v>
      </c>
      <c r="AQ48" s="196"/>
      <c r="AR48" s="196"/>
      <c r="AS48" s="197"/>
      <c r="AT48" s="195">
        <f>+SUM(AT41:AW47)</f>
        <v>14</v>
      </c>
      <c r="AU48" s="196"/>
      <c r="AV48" s="196"/>
      <c r="AW48" s="197"/>
      <c r="AX48" s="195"/>
      <c r="AY48" s="196"/>
      <c r="AZ48" s="196"/>
      <c r="BA48" s="197"/>
      <c r="BB48" s="223"/>
      <c r="BC48" s="224"/>
      <c r="BD48" s="224"/>
      <c r="BE48" s="225"/>
    </row>
    <row r="49" spans="1:57" s="42" customFormat="1" ht="25.5" customHeight="1" thickBot="1">
      <c r="A49" s="43"/>
      <c r="C49" s="200" t="s">
        <v>172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2"/>
    </row>
    <row r="50" spans="3:57" s="44" customFormat="1" ht="45.75" customHeight="1">
      <c r="C50" s="163" t="s">
        <v>104</v>
      </c>
      <c r="D50" s="164"/>
      <c r="E50" s="165"/>
      <c r="F50" s="599" t="s">
        <v>80</v>
      </c>
      <c r="G50" s="600"/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1"/>
      <c r="T50" s="169"/>
      <c r="U50" s="152"/>
      <c r="V50" s="152">
        <v>1.2</v>
      </c>
      <c r="W50" s="152"/>
      <c r="X50" s="152">
        <v>2</v>
      </c>
      <c r="Y50" s="152"/>
      <c r="Z50" s="152"/>
      <c r="AA50" s="153"/>
      <c r="AB50" s="149">
        <v>4</v>
      </c>
      <c r="AC50" s="150"/>
      <c r="AD50" s="169">
        <f>AB50*30</f>
        <v>120</v>
      </c>
      <c r="AE50" s="153"/>
      <c r="AF50" s="156">
        <f>AH50+AJ50+AL50</f>
        <v>16</v>
      </c>
      <c r="AG50" s="152"/>
      <c r="AH50" s="152">
        <v>4</v>
      </c>
      <c r="AI50" s="152"/>
      <c r="AJ50" s="152">
        <v>12</v>
      </c>
      <c r="AK50" s="152"/>
      <c r="AL50" s="154"/>
      <c r="AM50" s="154"/>
      <c r="AN50" s="152">
        <f>AD50-AF50</f>
        <v>104</v>
      </c>
      <c r="AO50" s="153"/>
      <c r="AP50" s="149">
        <v>10</v>
      </c>
      <c r="AQ50" s="150"/>
      <c r="AR50" s="150"/>
      <c r="AS50" s="151"/>
      <c r="AT50" s="149">
        <v>6</v>
      </c>
      <c r="AU50" s="150"/>
      <c r="AV50" s="150"/>
      <c r="AW50" s="151"/>
      <c r="AX50" s="149"/>
      <c r="AY50" s="150"/>
      <c r="AZ50" s="150"/>
      <c r="BA50" s="151"/>
      <c r="BB50" s="149"/>
      <c r="BC50" s="150"/>
      <c r="BD50" s="150"/>
      <c r="BE50" s="151"/>
    </row>
    <row r="51" spans="3:57" s="44" customFormat="1" ht="31.5" customHeight="1">
      <c r="C51" s="163" t="s">
        <v>105</v>
      </c>
      <c r="D51" s="164"/>
      <c r="E51" s="165"/>
      <c r="F51" s="238" t="s">
        <v>43</v>
      </c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40"/>
      <c r="T51" s="169"/>
      <c r="U51" s="152"/>
      <c r="V51" s="152">
        <v>3</v>
      </c>
      <c r="W51" s="152"/>
      <c r="X51" s="152"/>
      <c r="Y51" s="152"/>
      <c r="Z51" s="152"/>
      <c r="AA51" s="153"/>
      <c r="AB51" s="149">
        <v>14</v>
      </c>
      <c r="AC51" s="150"/>
      <c r="AD51" s="169">
        <f>AB51*30</f>
        <v>420</v>
      </c>
      <c r="AE51" s="153"/>
      <c r="AF51" s="156"/>
      <c r="AG51" s="152"/>
      <c r="AH51" s="152"/>
      <c r="AI51" s="152"/>
      <c r="AJ51" s="152"/>
      <c r="AK51" s="152"/>
      <c r="AL51" s="154"/>
      <c r="AM51" s="154"/>
      <c r="AN51" s="152">
        <f>AD51-AF51</f>
        <v>420</v>
      </c>
      <c r="AO51" s="153"/>
      <c r="AP51" s="149"/>
      <c r="AQ51" s="150"/>
      <c r="AR51" s="150"/>
      <c r="AS51" s="151"/>
      <c r="AT51" s="149"/>
      <c r="AU51" s="150"/>
      <c r="AV51" s="150"/>
      <c r="AW51" s="151"/>
      <c r="AX51" s="149" t="s">
        <v>176</v>
      </c>
      <c r="AY51" s="150"/>
      <c r="AZ51" s="150"/>
      <c r="BA51" s="151"/>
      <c r="BB51" s="149"/>
      <c r="BC51" s="150"/>
      <c r="BD51" s="150"/>
      <c r="BE51" s="151"/>
    </row>
    <row r="52" spans="3:57" s="44" customFormat="1" ht="31.5" customHeight="1" thickBot="1">
      <c r="C52" s="163" t="s">
        <v>137</v>
      </c>
      <c r="D52" s="164"/>
      <c r="E52" s="165"/>
      <c r="F52" s="485" t="s">
        <v>106</v>
      </c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7"/>
      <c r="T52" s="169"/>
      <c r="U52" s="152"/>
      <c r="V52" s="152"/>
      <c r="W52" s="152"/>
      <c r="X52" s="152"/>
      <c r="Y52" s="152"/>
      <c r="Z52" s="152"/>
      <c r="AA52" s="153"/>
      <c r="AB52" s="149">
        <v>12</v>
      </c>
      <c r="AC52" s="150"/>
      <c r="AD52" s="169">
        <f>AB52*30</f>
        <v>360</v>
      </c>
      <c r="AE52" s="153"/>
      <c r="AF52" s="156"/>
      <c r="AG52" s="152"/>
      <c r="AH52" s="152"/>
      <c r="AI52" s="152"/>
      <c r="AJ52" s="152"/>
      <c r="AK52" s="152"/>
      <c r="AL52" s="154"/>
      <c r="AM52" s="154"/>
      <c r="AN52" s="152">
        <f>AD52-AF52</f>
        <v>360</v>
      </c>
      <c r="AO52" s="153"/>
      <c r="AP52" s="149"/>
      <c r="AQ52" s="150"/>
      <c r="AR52" s="150"/>
      <c r="AS52" s="151"/>
      <c r="AT52" s="149"/>
      <c r="AU52" s="150"/>
      <c r="AV52" s="150"/>
      <c r="AW52" s="151"/>
      <c r="AX52" s="149" t="s">
        <v>176</v>
      </c>
      <c r="AY52" s="150"/>
      <c r="AZ52" s="150"/>
      <c r="BA52" s="151"/>
      <c r="BB52" s="149"/>
      <c r="BC52" s="150"/>
      <c r="BD52" s="150"/>
      <c r="BE52" s="151"/>
    </row>
    <row r="53" spans="3:57" s="31" customFormat="1" ht="24" thickBot="1">
      <c r="C53" s="602" t="s">
        <v>173</v>
      </c>
      <c r="D53" s="603"/>
      <c r="E53" s="603"/>
      <c r="F53" s="603"/>
      <c r="G53" s="603"/>
      <c r="H53" s="603"/>
      <c r="I53" s="603"/>
      <c r="J53" s="603"/>
      <c r="K53" s="603"/>
      <c r="L53" s="603"/>
      <c r="M53" s="603"/>
      <c r="N53" s="603"/>
      <c r="O53" s="603"/>
      <c r="P53" s="603"/>
      <c r="Q53" s="603"/>
      <c r="R53" s="603"/>
      <c r="S53" s="604"/>
      <c r="T53" s="174">
        <f>COUNTA(T50:U52)</f>
        <v>0</v>
      </c>
      <c r="U53" s="170"/>
      <c r="V53" s="170">
        <v>3</v>
      </c>
      <c r="W53" s="170"/>
      <c r="X53" s="170">
        <f>COUNTA(X50:Y52)</f>
        <v>1</v>
      </c>
      <c r="Y53" s="170"/>
      <c r="Z53" s="170">
        <f>COUNTA(Z50:AA52)</f>
        <v>0</v>
      </c>
      <c r="AA53" s="208"/>
      <c r="AB53" s="206">
        <f>SUM(AB50:AC52)</f>
        <v>30</v>
      </c>
      <c r="AC53" s="207"/>
      <c r="AD53" s="174">
        <f>SUM(AD50:AE52)</f>
        <v>900</v>
      </c>
      <c r="AE53" s="208"/>
      <c r="AF53" s="209">
        <f>SUM(AF50:AG52)</f>
        <v>16</v>
      </c>
      <c r="AG53" s="170"/>
      <c r="AH53" s="170">
        <f>SUM(AH50:AI52)</f>
        <v>4</v>
      </c>
      <c r="AI53" s="170"/>
      <c r="AJ53" s="170">
        <f>SUM(AJ50:AK52)</f>
        <v>12</v>
      </c>
      <c r="AK53" s="170"/>
      <c r="AL53" s="170">
        <f>SUM(AL50:AM52)</f>
        <v>0</v>
      </c>
      <c r="AM53" s="170"/>
      <c r="AN53" s="170">
        <f>SUM(AN50:AO52)</f>
        <v>884</v>
      </c>
      <c r="AO53" s="208"/>
      <c r="AP53" s="195">
        <f>+SUM(AP50:AS52)</f>
        <v>10</v>
      </c>
      <c r="AQ53" s="196"/>
      <c r="AR53" s="196"/>
      <c r="AS53" s="197"/>
      <c r="AT53" s="195">
        <f>+SUM(AT50:AW52)</f>
        <v>6</v>
      </c>
      <c r="AU53" s="196"/>
      <c r="AV53" s="196"/>
      <c r="AW53" s="197"/>
      <c r="AX53" s="195"/>
      <c r="AY53" s="196"/>
      <c r="AZ53" s="196"/>
      <c r="BA53" s="197"/>
      <c r="BB53" s="223"/>
      <c r="BC53" s="224"/>
      <c r="BD53" s="224"/>
      <c r="BE53" s="225"/>
    </row>
    <row r="54" spans="3:57" s="31" customFormat="1" ht="24.75" customHeight="1" thickBot="1">
      <c r="C54" s="219" t="s">
        <v>133</v>
      </c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  <c r="P54" s="605"/>
      <c r="Q54" s="605"/>
      <c r="R54" s="605"/>
      <c r="S54" s="606"/>
      <c r="T54" s="210">
        <f>T53+T48+T39</f>
        <v>3</v>
      </c>
      <c r="U54" s="211"/>
      <c r="V54" s="211">
        <f>V53+V48+V39</f>
        <v>12</v>
      </c>
      <c r="W54" s="211"/>
      <c r="X54" s="211">
        <f>X53+X48+X39</f>
        <v>6</v>
      </c>
      <c r="Y54" s="211"/>
      <c r="Z54" s="211">
        <f>Z53+Z48+Z39</f>
        <v>10</v>
      </c>
      <c r="AA54" s="212"/>
      <c r="AB54" s="230">
        <f>AB53+AB48+AB39</f>
        <v>67</v>
      </c>
      <c r="AC54" s="231"/>
      <c r="AD54" s="210">
        <f>AD53+AD48+AD39</f>
        <v>2010</v>
      </c>
      <c r="AE54" s="212"/>
      <c r="AF54" s="229">
        <f>AF53+AF48+AF39</f>
        <v>152</v>
      </c>
      <c r="AG54" s="211"/>
      <c r="AH54" s="211">
        <f>AH53+AH48+AH39</f>
        <v>76</v>
      </c>
      <c r="AI54" s="211"/>
      <c r="AJ54" s="211">
        <f>AJ53+AJ48+AJ39</f>
        <v>62</v>
      </c>
      <c r="AK54" s="211"/>
      <c r="AL54" s="211">
        <f>AL53+AL48+AL39</f>
        <v>14</v>
      </c>
      <c r="AM54" s="211"/>
      <c r="AN54" s="211">
        <f>AN53+AN48+AN39</f>
        <v>1858</v>
      </c>
      <c r="AO54" s="212"/>
      <c r="AP54" s="195">
        <f>AP53+AP48+AP39</f>
        <v>116</v>
      </c>
      <c r="AQ54" s="196"/>
      <c r="AR54" s="196"/>
      <c r="AS54" s="197"/>
      <c r="AT54" s="195">
        <f>AT53+AT48+AT39</f>
        <v>36</v>
      </c>
      <c r="AU54" s="196"/>
      <c r="AV54" s="196"/>
      <c r="AW54" s="197"/>
      <c r="AX54" s="195"/>
      <c r="AY54" s="196"/>
      <c r="AZ54" s="196"/>
      <c r="BA54" s="197"/>
      <c r="BB54" s="195"/>
      <c r="BC54" s="196"/>
      <c r="BD54" s="196"/>
      <c r="BE54" s="197"/>
    </row>
    <row r="55" spans="1:57" s="42" customFormat="1" ht="25.5" customHeight="1" thickBot="1">
      <c r="A55" s="43"/>
      <c r="C55" s="200" t="s">
        <v>86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2"/>
    </row>
    <row r="56" spans="1:57" s="42" customFormat="1" ht="25.5" customHeight="1" thickBot="1">
      <c r="A56" s="43"/>
      <c r="C56" s="200" t="s">
        <v>147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2"/>
    </row>
    <row r="57" spans="3:57" s="44" customFormat="1" ht="31.5" customHeight="1">
      <c r="C57" s="203" t="s">
        <v>87</v>
      </c>
      <c r="D57" s="204"/>
      <c r="E57" s="205"/>
      <c r="F57" s="607" t="s">
        <v>123</v>
      </c>
      <c r="G57" s="608"/>
      <c r="H57" s="608"/>
      <c r="I57" s="608"/>
      <c r="J57" s="608"/>
      <c r="K57" s="608"/>
      <c r="L57" s="608"/>
      <c r="M57" s="608"/>
      <c r="N57" s="608"/>
      <c r="O57" s="608"/>
      <c r="P57" s="608"/>
      <c r="Q57" s="608"/>
      <c r="R57" s="608"/>
      <c r="S57" s="609"/>
      <c r="T57" s="199">
        <v>2</v>
      </c>
      <c r="U57" s="173"/>
      <c r="V57" s="173"/>
      <c r="W57" s="173"/>
      <c r="X57" s="173">
        <v>2</v>
      </c>
      <c r="Y57" s="173"/>
      <c r="Z57" s="173">
        <v>2</v>
      </c>
      <c r="AA57" s="188"/>
      <c r="AB57" s="160">
        <v>5</v>
      </c>
      <c r="AC57" s="161"/>
      <c r="AD57" s="199">
        <f>AB57*30</f>
        <v>150</v>
      </c>
      <c r="AE57" s="188"/>
      <c r="AF57" s="172">
        <f>AH57+AJ57+AL57</f>
        <v>14</v>
      </c>
      <c r="AG57" s="173"/>
      <c r="AH57" s="173">
        <v>8</v>
      </c>
      <c r="AI57" s="173"/>
      <c r="AJ57" s="173">
        <v>6</v>
      </c>
      <c r="AK57" s="173"/>
      <c r="AL57" s="198"/>
      <c r="AM57" s="198"/>
      <c r="AN57" s="173">
        <f>AD57-AF57</f>
        <v>136</v>
      </c>
      <c r="AO57" s="188"/>
      <c r="AP57" s="160"/>
      <c r="AQ57" s="161"/>
      <c r="AR57" s="161"/>
      <c r="AS57" s="162"/>
      <c r="AT57" s="160">
        <v>14</v>
      </c>
      <c r="AU57" s="161"/>
      <c r="AV57" s="161"/>
      <c r="AW57" s="162"/>
      <c r="AX57" s="160"/>
      <c r="AY57" s="161"/>
      <c r="AZ57" s="161"/>
      <c r="BA57" s="162"/>
      <c r="BB57" s="160"/>
      <c r="BC57" s="161"/>
      <c r="BD57" s="161"/>
      <c r="BE57" s="162"/>
    </row>
    <row r="58" spans="3:57" s="44" customFormat="1" ht="31.5" customHeight="1">
      <c r="C58" s="203" t="s">
        <v>84</v>
      </c>
      <c r="D58" s="204"/>
      <c r="E58" s="205"/>
      <c r="F58" s="259" t="s">
        <v>124</v>
      </c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1"/>
      <c r="T58" s="199">
        <v>2</v>
      </c>
      <c r="U58" s="173"/>
      <c r="V58" s="173"/>
      <c r="W58" s="173"/>
      <c r="X58" s="173">
        <v>2</v>
      </c>
      <c r="Y58" s="173"/>
      <c r="Z58" s="173">
        <v>2</v>
      </c>
      <c r="AA58" s="188"/>
      <c r="AB58" s="160">
        <v>5</v>
      </c>
      <c r="AC58" s="161"/>
      <c r="AD58" s="199">
        <f>AB58*30</f>
        <v>150</v>
      </c>
      <c r="AE58" s="188"/>
      <c r="AF58" s="172">
        <f>AH58+AJ58+AL58</f>
        <v>14</v>
      </c>
      <c r="AG58" s="173"/>
      <c r="AH58" s="173">
        <v>8</v>
      </c>
      <c r="AI58" s="173"/>
      <c r="AJ58" s="173">
        <v>6</v>
      </c>
      <c r="AK58" s="173"/>
      <c r="AL58" s="198"/>
      <c r="AM58" s="198"/>
      <c r="AN58" s="173">
        <f>AD58-AF58</f>
        <v>136</v>
      </c>
      <c r="AO58" s="188"/>
      <c r="AP58" s="160"/>
      <c r="AQ58" s="161"/>
      <c r="AR58" s="161"/>
      <c r="AS58" s="162"/>
      <c r="AT58" s="160">
        <v>14</v>
      </c>
      <c r="AU58" s="161"/>
      <c r="AV58" s="161"/>
      <c r="AW58" s="162"/>
      <c r="AX58" s="160"/>
      <c r="AY58" s="161"/>
      <c r="AZ58" s="161"/>
      <c r="BA58" s="162"/>
      <c r="BB58" s="160"/>
      <c r="BC58" s="161"/>
      <c r="BD58" s="161"/>
      <c r="BE58" s="162"/>
    </row>
    <row r="59" spans="3:57" s="44" customFormat="1" ht="31.5" customHeight="1">
      <c r="C59" s="203" t="s">
        <v>88</v>
      </c>
      <c r="D59" s="204"/>
      <c r="E59" s="205"/>
      <c r="F59" s="259" t="s">
        <v>125</v>
      </c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1"/>
      <c r="T59" s="199">
        <v>2</v>
      </c>
      <c r="U59" s="173"/>
      <c r="V59" s="173"/>
      <c r="W59" s="173"/>
      <c r="X59" s="173">
        <v>2</v>
      </c>
      <c r="Y59" s="173"/>
      <c r="Z59" s="173">
        <v>2</v>
      </c>
      <c r="AA59" s="188"/>
      <c r="AB59" s="160">
        <v>5</v>
      </c>
      <c r="AC59" s="161"/>
      <c r="AD59" s="199">
        <f>AB59*30</f>
        <v>150</v>
      </c>
      <c r="AE59" s="188"/>
      <c r="AF59" s="172">
        <f>AH59+AJ59+AL59</f>
        <v>14</v>
      </c>
      <c r="AG59" s="173"/>
      <c r="AH59" s="173">
        <v>8</v>
      </c>
      <c r="AI59" s="173"/>
      <c r="AJ59" s="173">
        <v>6</v>
      </c>
      <c r="AK59" s="173"/>
      <c r="AL59" s="198"/>
      <c r="AM59" s="198"/>
      <c r="AN59" s="173">
        <f>AD59-AF59</f>
        <v>136</v>
      </c>
      <c r="AO59" s="188"/>
      <c r="AP59" s="160"/>
      <c r="AQ59" s="161"/>
      <c r="AR59" s="161"/>
      <c r="AS59" s="162"/>
      <c r="AT59" s="160">
        <v>14</v>
      </c>
      <c r="AU59" s="161"/>
      <c r="AV59" s="161"/>
      <c r="AW59" s="162"/>
      <c r="AX59" s="160"/>
      <c r="AY59" s="161"/>
      <c r="AZ59" s="161"/>
      <c r="BA59" s="162"/>
      <c r="BB59" s="160"/>
      <c r="BC59" s="161"/>
      <c r="BD59" s="161"/>
      <c r="BE59" s="162"/>
    </row>
    <row r="60" spans="3:57" s="44" customFormat="1" ht="31.5" customHeight="1">
      <c r="C60" s="203" t="s">
        <v>89</v>
      </c>
      <c r="D60" s="204"/>
      <c r="E60" s="205"/>
      <c r="F60" s="259" t="s">
        <v>126</v>
      </c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1"/>
      <c r="T60" s="199"/>
      <c r="U60" s="173"/>
      <c r="V60" s="173">
        <v>2</v>
      </c>
      <c r="W60" s="173"/>
      <c r="X60" s="173">
        <v>2</v>
      </c>
      <c r="Y60" s="173"/>
      <c r="Z60" s="173">
        <v>2</v>
      </c>
      <c r="AA60" s="188"/>
      <c r="AB60" s="160">
        <v>4</v>
      </c>
      <c r="AC60" s="161"/>
      <c r="AD60" s="199">
        <f>AB60*30</f>
        <v>120</v>
      </c>
      <c r="AE60" s="188"/>
      <c r="AF60" s="172">
        <f>AH60+AJ60+AL60</f>
        <v>14</v>
      </c>
      <c r="AG60" s="173"/>
      <c r="AH60" s="173">
        <v>8</v>
      </c>
      <c r="AI60" s="173"/>
      <c r="AJ60" s="173">
        <v>6</v>
      </c>
      <c r="AK60" s="173"/>
      <c r="AL60" s="198"/>
      <c r="AM60" s="198"/>
      <c r="AN60" s="173">
        <f>AD60-AF60</f>
        <v>106</v>
      </c>
      <c r="AO60" s="188"/>
      <c r="AP60" s="160"/>
      <c r="AQ60" s="161"/>
      <c r="AR60" s="161"/>
      <c r="AS60" s="162"/>
      <c r="AT60" s="160">
        <v>14</v>
      </c>
      <c r="AU60" s="161"/>
      <c r="AV60" s="161"/>
      <c r="AW60" s="162"/>
      <c r="AX60" s="160"/>
      <c r="AY60" s="161"/>
      <c r="AZ60" s="161"/>
      <c r="BA60" s="162"/>
      <c r="BB60" s="160"/>
      <c r="BC60" s="161"/>
      <c r="BD60" s="161"/>
      <c r="BE60" s="162"/>
    </row>
    <row r="61" spans="3:57" s="44" customFormat="1" ht="31.5" customHeight="1" thickBot="1">
      <c r="C61" s="203" t="s">
        <v>90</v>
      </c>
      <c r="D61" s="204"/>
      <c r="E61" s="205"/>
      <c r="F61" s="593" t="s">
        <v>127</v>
      </c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5"/>
      <c r="T61" s="199"/>
      <c r="U61" s="173"/>
      <c r="V61" s="173">
        <v>2</v>
      </c>
      <c r="W61" s="173"/>
      <c r="X61" s="173">
        <v>2</v>
      </c>
      <c r="Y61" s="173"/>
      <c r="Z61" s="173">
        <v>2</v>
      </c>
      <c r="AA61" s="188"/>
      <c r="AB61" s="160">
        <v>4</v>
      </c>
      <c r="AC61" s="161"/>
      <c r="AD61" s="199">
        <f>AB61*30</f>
        <v>120</v>
      </c>
      <c r="AE61" s="188"/>
      <c r="AF61" s="172">
        <f>AH61+AJ61+AL61</f>
        <v>14</v>
      </c>
      <c r="AG61" s="173"/>
      <c r="AH61" s="173">
        <v>8</v>
      </c>
      <c r="AI61" s="173"/>
      <c r="AJ61" s="173">
        <v>6</v>
      </c>
      <c r="AK61" s="173"/>
      <c r="AL61" s="198"/>
      <c r="AM61" s="198"/>
      <c r="AN61" s="173">
        <f>AD61-AF61</f>
        <v>106</v>
      </c>
      <c r="AO61" s="188"/>
      <c r="AP61" s="160"/>
      <c r="AQ61" s="161"/>
      <c r="AR61" s="161"/>
      <c r="AS61" s="162"/>
      <c r="AT61" s="160">
        <v>14</v>
      </c>
      <c r="AU61" s="161"/>
      <c r="AV61" s="161"/>
      <c r="AW61" s="162"/>
      <c r="AX61" s="160"/>
      <c r="AY61" s="161"/>
      <c r="AZ61" s="161"/>
      <c r="BA61" s="162"/>
      <c r="BB61" s="160"/>
      <c r="BC61" s="161"/>
      <c r="BD61" s="161"/>
      <c r="BE61" s="162"/>
    </row>
    <row r="62" spans="3:57" s="31" customFormat="1" ht="24" thickBot="1">
      <c r="C62" s="602" t="s">
        <v>134</v>
      </c>
      <c r="D62" s="603"/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3"/>
      <c r="Q62" s="603"/>
      <c r="R62" s="603"/>
      <c r="S62" s="604"/>
      <c r="T62" s="174">
        <f>COUNTA(T57:U61)</f>
        <v>3</v>
      </c>
      <c r="U62" s="170"/>
      <c r="V62" s="170">
        <f>COUNTA(V57:W61)</f>
        <v>2</v>
      </c>
      <c r="W62" s="170"/>
      <c r="X62" s="170">
        <f>COUNTA(X57:Y61)</f>
        <v>5</v>
      </c>
      <c r="Y62" s="170"/>
      <c r="Z62" s="170">
        <f>COUNTA(Z57:AA61)</f>
        <v>5</v>
      </c>
      <c r="AA62" s="208"/>
      <c r="AB62" s="206">
        <f>SUM(AB57:AC61)</f>
        <v>23</v>
      </c>
      <c r="AC62" s="207"/>
      <c r="AD62" s="174">
        <f>SUM(AD57:AE61)</f>
        <v>690</v>
      </c>
      <c r="AE62" s="208"/>
      <c r="AF62" s="209">
        <f>SUM(AF57:AG61)</f>
        <v>70</v>
      </c>
      <c r="AG62" s="170"/>
      <c r="AH62" s="170">
        <f>SUM(AH57:AI61)</f>
        <v>40</v>
      </c>
      <c r="AI62" s="170"/>
      <c r="AJ62" s="170">
        <f>SUM(AJ57:AK61)</f>
        <v>30</v>
      </c>
      <c r="AK62" s="170"/>
      <c r="AL62" s="170">
        <f>SUM(AL57:AM61)</f>
        <v>0</v>
      </c>
      <c r="AM62" s="170"/>
      <c r="AN62" s="170">
        <f>SUM(AN57:AO61)</f>
        <v>620</v>
      </c>
      <c r="AO62" s="208"/>
      <c r="AP62" s="195"/>
      <c r="AQ62" s="196"/>
      <c r="AR62" s="196"/>
      <c r="AS62" s="197"/>
      <c r="AT62" s="195">
        <f>SUM(AT57:AW61)</f>
        <v>70</v>
      </c>
      <c r="AU62" s="196"/>
      <c r="AV62" s="196"/>
      <c r="AW62" s="197"/>
      <c r="AX62" s="195"/>
      <c r="AY62" s="196"/>
      <c r="AZ62" s="196"/>
      <c r="BA62" s="197"/>
      <c r="BB62" s="223"/>
      <c r="BC62" s="224"/>
      <c r="BD62" s="224"/>
      <c r="BE62" s="225"/>
    </row>
    <row r="63" spans="3:57" s="31" customFormat="1" ht="24.75" customHeight="1" thickBot="1">
      <c r="C63" s="219" t="s">
        <v>132</v>
      </c>
      <c r="D63" s="605"/>
      <c r="E63" s="605"/>
      <c r="F63" s="605"/>
      <c r="G63" s="605"/>
      <c r="H63" s="605"/>
      <c r="I63" s="605"/>
      <c r="J63" s="605"/>
      <c r="K63" s="605"/>
      <c r="L63" s="605"/>
      <c r="M63" s="605"/>
      <c r="N63" s="605"/>
      <c r="O63" s="605"/>
      <c r="P63" s="605"/>
      <c r="Q63" s="605"/>
      <c r="R63" s="605"/>
      <c r="S63" s="606"/>
      <c r="T63" s="210">
        <f>T62</f>
        <v>3</v>
      </c>
      <c r="U63" s="211"/>
      <c r="V63" s="211">
        <f>V62</f>
        <v>2</v>
      </c>
      <c r="W63" s="211"/>
      <c r="X63" s="211">
        <f>X62</f>
        <v>5</v>
      </c>
      <c r="Y63" s="211"/>
      <c r="Z63" s="211">
        <f>Z62</f>
        <v>5</v>
      </c>
      <c r="AA63" s="212"/>
      <c r="AB63" s="230">
        <f>AB62</f>
        <v>23</v>
      </c>
      <c r="AC63" s="231"/>
      <c r="AD63" s="210">
        <f>AD62</f>
        <v>690</v>
      </c>
      <c r="AE63" s="212"/>
      <c r="AF63" s="229">
        <f>AF62</f>
        <v>70</v>
      </c>
      <c r="AG63" s="211"/>
      <c r="AH63" s="211">
        <f>AH62</f>
        <v>40</v>
      </c>
      <c r="AI63" s="211"/>
      <c r="AJ63" s="211">
        <f>AJ62</f>
        <v>30</v>
      </c>
      <c r="AK63" s="211"/>
      <c r="AL63" s="211">
        <f>AL62</f>
        <v>0</v>
      </c>
      <c r="AM63" s="211"/>
      <c r="AN63" s="211">
        <f>AN62</f>
        <v>620</v>
      </c>
      <c r="AO63" s="212"/>
      <c r="AP63" s="195"/>
      <c r="AQ63" s="196"/>
      <c r="AR63" s="196"/>
      <c r="AS63" s="197"/>
      <c r="AT63" s="195">
        <f>AT62</f>
        <v>70</v>
      </c>
      <c r="AU63" s="196"/>
      <c r="AV63" s="196"/>
      <c r="AW63" s="197"/>
      <c r="AX63" s="195"/>
      <c r="AY63" s="196"/>
      <c r="AZ63" s="196"/>
      <c r="BA63" s="197"/>
      <c r="BB63" s="195"/>
      <c r="BC63" s="196"/>
      <c r="BD63" s="196"/>
      <c r="BE63" s="197"/>
    </row>
    <row r="64" spans="3:57" s="45" customFormat="1" ht="25.5" customHeight="1" thickBot="1">
      <c r="C64" s="219" t="s">
        <v>92</v>
      </c>
      <c r="D64" s="605"/>
      <c r="E64" s="605"/>
      <c r="F64" s="605"/>
      <c r="G64" s="605"/>
      <c r="H64" s="605"/>
      <c r="I64" s="605"/>
      <c r="J64" s="605"/>
      <c r="K64" s="605"/>
      <c r="L64" s="605"/>
      <c r="M64" s="605"/>
      <c r="N64" s="605"/>
      <c r="O64" s="605"/>
      <c r="P64" s="605"/>
      <c r="Q64" s="605"/>
      <c r="R64" s="605"/>
      <c r="S64" s="606"/>
      <c r="T64" s="174">
        <f>T63+T54</f>
        <v>6</v>
      </c>
      <c r="U64" s="170"/>
      <c r="V64" s="170">
        <f>V63+V54</f>
        <v>14</v>
      </c>
      <c r="W64" s="170"/>
      <c r="X64" s="170">
        <f>X63+X54</f>
        <v>11</v>
      </c>
      <c r="Y64" s="170"/>
      <c r="Z64" s="170">
        <f>Z63+Z54</f>
        <v>15</v>
      </c>
      <c r="AA64" s="208"/>
      <c r="AB64" s="222">
        <f>AB63+AB54</f>
        <v>90</v>
      </c>
      <c r="AC64" s="222"/>
      <c r="AD64" s="174">
        <f>AD63+AD54</f>
        <v>2700</v>
      </c>
      <c r="AE64" s="208"/>
      <c r="AF64" s="209">
        <f>AF63+AF54</f>
        <v>222</v>
      </c>
      <c r="AG64" s="170"/>
      <c r="AH64" s="170">
        <f>AH63+AH54</f>
        <v>116</v>
      </c>
      <c r="AI64" s="170"/>
      <c r="AJ64" s="170">
        <f>AJ63+AJ54</f>
        <v>92</v>
      </c>
      <c r="AK64" s="170"/>
      <c r="AL64" s="170">
        <f>AL63+AL54</f>
        <v>14</v>
      </c>
      <c r="AM64" s="170"/>
      <c r="AN64" s="170">
        <f>AN63+AN54</f>
        <v>2478</v>
      </c>
      <c r="AO64" s="208"/>
      <c r="AP64" s="213">
        <f>AP63+AP54</f>
        <v>116</v>
      </c>
      <c r="AQ64" s="214"/>
      <c r="AR64" s="214"/>
      <c r="AS64" s="215"/>
      <c r="AT64" s="213">
        <f>AT63+AT54</f>
        <v>106</v>
      </c>
      <c r="AU64" s="214"/>
      <c r="AV64" s="214"/>
      <c r="AW64" s="215"/>
      <c r="AX64" s="213"/>
      <c r="AY64" s="214"/>
      <c r="AZ64" s="214"/>
      <c r="BA64" s="215"/>
      <c r="BB64" s="213"/>
      <c r="BC64" s="214"/>
      <c r="BD64" s="214"/>
      <c r="BE64" s="215"/>
    </row>
    <row r="65" spans="7:57" s="46" customFormat="1" ht="25.5" customHeight="1" thickBot="1">
      <c r="G65" s="47"/>
      <c r="H65" s="47"/>
      <c r="I65" s="48"/>
      <c r="J65" s="49"/>
      <c r="K65" s="49"/>
      <c r="L65" s="49"/>
      <c r="M65" s="49"/>
      <c r="N65" s="49"/>
      <c r="O65" s="49"/>
      <c r="P65" s="49"/>
      <c r="Q65" s="49"/>
      <c r="R65" s="49"/>
      <c r="S65" s="49"/>
      <c r="V65" s="49"/>
      <c r="W65" s="49"/>
      <c r="X65" s="49"/>
      <c r="Y65" s="49"/>
      <c r="Z65" s="49"/>
      <c r="AA65" s="49"/>
      <c r="AD65" s="49"/>
      <c r="AE65" s="49"/>
      <c r="AF65" s="610" t="s">
        <v>93</v>
      </c>
      <c r="AG65" s="611"/>
      <c r="AH65" s="611"/>
      <c r="AI65" s="611"/>
      <c r="AJ65" s="611"/>
      <c r="AK65" s="611"/>
      <c r="AL65" s="611"/>
      <c r="AM65" s="611"/>
      <c r="AN65" s="611"/>
      <c r="AO65" s="612"/>
      <c r="AP65" s="210">
        <v>3</v>
      </c>
      <c r="AQ65" s="211"/>
      <c r="AR65" s="211"/>
      <c r="AS65" s="212"/>
      <c r="AT65" s="210">
        <v>3</v>
      </c>
      <c r="AU65" s="211"/>
      <c r="AV65" s="211"/>
      <c r="AW65" s="212"/>
      <c r="AX65" s="210"/>
      <c r="AY65" s="211"/>
      <c r="AZ65" s="211"/>
      <c r="BA65" s="212"/>
      <c r="BB65" s="210"/>
      <c r="BC65" s="211"/>
      <c r="BD65" s="211"/>
      <c r="BE65" s="212"/>
    </row>
    <row r="66" spans="2:57" s="46" customFormat="1" ht="24" customHeight="1" thickBot="1">
      <c r="B66" s="50"/>
      <c r="C66" s="47"/>
      <c r="D66" s="613"/>
      <c r="E66" s="613"/>
      <c r="F66" s="47"/>
      <c r="H66" s="47"/>
      <c r="I66" s="48"/>
      <c r="J66" s="49"/>
      <c r="K66" s="49"/>
      <c r="L66" s="49"/>
      <c r="M66" s="49"/>
      <c r="N66" s="49"/>
      <c r="O66" s="49"/>
      <c r="P66" s="49"/>
      <c r="Q66" s="49"/>
      <c r="R66" s="49"/>
      <c r="S66" s="49"/>
      <c r="V66" s="49"/>
      <c r="W66" s="49"/>
      <c r="X66" s="49"/>
      <c r="Y66" s="49"/>
      <c r="Z66" s="49"/>
      <c r="AA66" s="49"/>
      <c r="AD66" s="49"/>
      <c r="AE66" s="49"/>
      <c r="AF66" s="610" t="s">
        <v>94</v>
      </c>
      <c r="AG66" s="611"/>
      <c r="AH66" s="611"/>
      <c r="AI66" s="611"/>
      <c r="AJ66" s="611"/>
      <c r="AK66" s="611"/>
      <c r="AL66" s="611"/>
      <c r="AM66" s="611"/>
      <c r="AN66" s="611"/>
      <c r="AO66" s="612"/>
      <c r="AP66" s="174">
        <v>6</v>
      </c>
      <c r="AQ66" s="170"/>
      <c r="AR66" s="170"/>
      <c r="AS66" s="208"/>
      <c r="AT66" s="174">
        <v>7</v>
      </c>
      <c r="AU66" s="170"/>
      <c r="AV66" s="170"/>
      <c r="AW66" s="208"/>
      <c r="AX66" s="174">
        <v>1</v>
      </c>
      <c r="AY66" s="170"/>
      <c r="AZ66" s="170"/>
      <c r="BA66" s="208"/>
      <c r="BB66" s="174"/>
      <c r="BC66" s="170"/>
      <c r="BD66" s="170"/>
      <c r="BE66" s="208"/>
    </row>
    <row r="67" spans="2:57" s="46" customFormat="1" ht="22.5" customHeight="1" thickBot="1">
      <c r="B67" s="50"/>
      <c r="C67" s="47"/>
      <c r="D67" s="613"/>
      <c r="E67" s="613"/>
      <c r="AE67" s="130"/>
      <c r="AF67" s="464" t="s">
        <v>150</v>
      </c>
      <c r="AG67" s="465"/>
      <c r="AH67" s="465"/>
      <c r="AI67" s="465"/>
      <c r="AJ67" s="465"/>
      <c r="AK67" s="465"/>
      <c r="AL67" s="465"/>
      <c r="AM67" s="465"/>
      <c r="AN67" s="465"/>
      <c r="AO67" s="466"/>
      <c r="AP67" s="174">
        <v>1</v>
      </c>
      <c r="AQ67" s="170"/>
      <c r="AR67" s="170"/>
      <c r="AS67" s="208"/>
      <c r="AT67" s="174"/>
      <c r="AU67" s="170"/>
      <c r="AV67" s="170"/>
      <c r="AW67" s="208"/>
      <c r="AX67" s="174"/>
      <c r="AY67" s="170"/>
      <c r="AZ67" s="170"/>
      <c r="BA67" s="208"/>
      <c r="BB67" s="174"/>
      <c r="BC67" s="170"/>
      <c r="BD67" s="170"/>
      <c r="BE67" s="208"/>
    </row>
    <row r="68" spans="2:57" s="52" customFormat="1" ht="25.5" customHeight="1" thickBot="1">
      <c r="B68" s="51"/>
      <c r="C68" s="47"/>
      <c r="D68" s="613"/>
      <c r="E68" s="613"/>
      <c r="G68" s="58"/>
      <c r="I68" s="60"/>
      <c r="J68" s="60"/>
      <c r="K68" s="60"/>
      <c r="L68" s="614"/>
      <c r="M68" s="614"/>
      <c r="N68" s="614"/>
      <c r="O68" s="614"/>
      <c r="P68" s="615"/>
      <c r="Q68" s="615"/>
      <c r="R68" s="615"/>
      <c r="S68" s="615"/>
      <c r="T68" s="616"/>
      <c r="U68" s="617"/>
      <c r="V68" s="617"/>
      <c r="AF68" s="467" t="s">
        <v>151</v>
      </c>
      <c r="AG68" s="468"/>
      <c r="AH68" s="468"/>
      <c r="AI68" s="468"/>
      <c r="AJ68" s="468"/>
      <c r="AK68" s="468"/>
      <c r="AL68" s="468"/>
      <c r="AM68" s="468"/>
      <c r="AN68" s="468"/>
      <c r="AO68" s="469"/>
      <c r="AP68" s="174"/>
      <c r="AQ68" s="170"/>
      <c r="AR68" s="170"/>
      <c r="AS68" s="208"/>
      <c r="AT68" s="174">
        <v>1</v>
      </c>
      <c r="AU68" s="170"/>
      <c r="AV68" s="170"/>
      <c r="AW68" s="208"/>
      <c r="AX68" s="174"/>
      <c r="AY68" s="170"/>
      <c r="AZ68" s="170"/>
      <c r="BA68" s="208"/>
      <c r="BB68" s="174"/>
      <c r="BC68" s="170"/>
      <c r="BD68" s="170"/>
      <c r="BE68" s="208"/>
    </row>
    <row r="69" spans="2:57" s="52" customFormat="1" ht="25.5" customHeight="1">
      <c r="B69" s="51"/>
      <c r="C69" s="47"/>
      <c r="D69" s="618"/>
      <c r="E69" s="618"/>
      <c r="F69" s="60" t="s">
        <v>95</v>
      </c>
      <c r="G69" s="58"/>
      <c r="I69" s="60"/>
      <c r="J69" s="60"/>
      <c r="K69" s="60"/>
      <c r="L69" s="60"/>
      <c r="M69" s="60"/>
      <c r="N69" s="115"/>
      <c r="O69" s="115"/>
      <c r="P69" s="61"/>
      <c r="Q69" s="61"/>
      <c r="R69" s="61"/>
      <c r="S69" s="61"/>
      <c r="T69" s="62"/>
      <c r="U69" s="63"/>
      <c r="V69" s="64"/>
      <c r="W69" s="64"/>
      <c r="X69" s="71" t="s">
        <v>113</v>
      </c>
      <c r="Y69" s="70"/>
      <c r="Z69" s="70"/>
      <c r="AA69" s="70"/>
      <c r="AB69" s="70"/>
      <c r="AC69" s="70"/>
      <c r="AD69" s="70"/>
      <c r="AE69" s="130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</row>
    <row r="70" spans="6:57" s="52" customFormat="1" ht="45.75" customHeight="1">
      <c r="F70" s="60" t="s">
        <v>116</v>
      </c>
      <c r="G70" s="53"/>
      <c r="I70" s="60"/>
      <c r="J70" s="60"/>
      <c r="K70" s="60"/>
      <c r="L70" s="60"/>
      <c r="M70" s="60"/>
      <c r="N70" s="115"/>
      <c r="O70" s="116"/>
      <c r="P70" s="115"/>
      <c r="Q70" s="61"/>
      <c r="R70" s="61"/>
      <c r="S70" s="61"/>
      <c r="T70" s="62"/>
      <c r="U70" s="63"/>
      <c r="V70" s="64"/>
      <c r="W70" s="64"/>
      <c r="X70" s="132" t="s">
        <v>113</v>
      </c>
      <c r="Y70" s="133"/>
      <c r="Z70" s="133"/>
      <c r="AA70" s="133"/>
      <c r="AB70" s="133"/>
      <c r="AC70" s="133"/>
      <c r="AD70" s="133"/>
      <c r="AE70"/>
      <c r="AF70"/>
      <c r="AG70" s="65"/>
      <c r="AH70" s="65"/>
      <c r="AI70" s="66" t="s">
        <v>117</v>
      </c>
      <c r="AJ70" s="66"/>
      <c r="AK70" s="66"/>
      <c r="AL70" s="66"/>
      <c r="AM70" s="66"/>
      <c r="AN70" s="66"/>
      <c r="AO70" s="61"/>
      <c r="AP70" s="67"/>
      <c r="AQ70" s="61"/>
      <c r="AR70" s="68"/>
      <c r="AS70" s="68"/>
      <c r="AT70" s="68"/>
      <c r="AU70" s="68"/>
      <c r="AW70" s="71" t="s">
        <v>118</v>
      </c>
      <c r="AX70" s="70"/>
      <c r="AY70" s="70"/>
      <c r="AZ70" s="70"/>
      <c r="BA70" s="70"/>
      <c r="BB70" s="70"/>
      <c r="BC70" s="70"/>
      <c r="BE70"/>
    </row>
    <row r="71" spans="3:57" s="52" customFormat="1" ht="19.5" customHeight="1">
      <c r="C71" s="619"/>
      <c r="D71" s="53"/>
      <c r="E71" s="53"/>
      <c r="AE71" s="620"/>
      <c r="AF71" s="621"/>
      <c r="AG71" s="621"/>
      <c r="AH71" s="621"/>
      <c r="AI71" s="622"/>
      <c r="AJ71" s="622"/>
      <c r="AK71" s="622"/>
      <c r="AL71" s="622"/>
      <c r="AM71" s="622"/>
      <c r="AN71" s="622"/>
      <c r="AO71" s="622"/>
      <c r="AP71" s="622"/>
      <c r="AQ71" s="622"/>
      <c r="AR71" s="622"/>
      <c r="AS71" s="622"/>
      <c r="AT71" s="622"/>
      <c r="AU71" s="622"/>
      <c r="AV71" s="622"/>
      <c r="AW71"/>
      <c r="AX71"/>
      <c r="AY71"/>
      <c r="AZ71"/>
      <c r="BA71"/>
      <c r="BB71"/>
      <c r="BC71"/>
      <c r="BD71"/>
      <c r="BE71"/>
    </row>
    <row r="72" spans="1:57" s="52" customFormat="1" ht="25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52" customFormat="1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52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46" customFormat="1" ht="16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46" customFormat="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46" customFormat="1" ht="16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46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46" customFormat="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46" customFormat="1" ht="16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46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49:50" ht="12.75">
      <c r="AW90" s="16"/>
      <c r="AX90" s="16"/>
    </row>
  </sheetData>
  <sheetProtection/>
  <mergeCells count="597">
    <mergeCell ref="D68:E68"/>
    <mergeCell ref="AF68:AO68"/>
    <mergeCell ref="AP68:AS68"/>
    <mergeCell ref="AT68:AW68"/>
    <mergeCell ref="AX68:BA68"/>
    <mergeCell ref="BB68:BE68"/>
    <mergeCell ref="D67:E67"/>
    <mergeCell ref="AF67:AO67"/>
    <mergeCell ref="AP67:AS67"/>
    <mergeCell ref="AT67:AW67"/>
    <mergeCell ref="AX67:BA67"/>
    <mergeCell ref="BB67:BE67"/>
    <mergeCell ref="D66:E66"/>
    <mergeCell ref="AF66:AO66"/>
    <mergeCell ref="AP66:AS66"/>
    <mergeCell ref="AT66:AW66"/>
    <mergeCell ref="AX66:BA66"/>
    <mergeCell ref="BB66:BE66"/>
    <mergeCell ref="AN64:AO64"/>
    <mergeCell ref="AP64:AS64"/>
    <mergeCell ref="AT64:AW64"/>
    <mergeCell ref="AX64:BA64"/>
    <mergeCell ref="BB64:BE64"/>
    <mergeCell ref="AF65:AO65"/>
    <mergeCell ref="AP65:AS65"/>
    <mergeCell ref="AT65:AW65"/>
    <mergeCell ref="AX65:BA65"/>
    <mergeCell ref="BB65:BE65"/>
    <mergeCell ref="AB64:AC64"/>
    <mergeCell ref="AD64:AE64"/>
    <mergeCell ref="AF64:AG64"/>
    <mergeCell ref="AH64:AI64"/>
    <mergeCell ref="AJ64:AK64"/>
    <mergeCell ref="AL64:AM64"/>
    <mergeCell ref="AN63:AO63"/>
    <mergeCell ref="AP63:AS63"/>
    <mergeCell ref="AT63:AW63"/>
    <mergeCell ref="AX63:BA63"/>
    <mergeCell ref="BB63:BE63"/>
    <mergeCell ref="C64:S64"/>
    <mergeCell ref="T64:U64"/>
    <mergeCell ref="V64:W64"/>
    <mergeCell ref="X64:Y64"/>
    <mergeCell ref="Z64:AA64"/>
    <mergeCell ref="AB63:AC63"/>
    <mergeCell ref="AD63:AE63"/>
    <mergeCell ref="AF63:AG63"/>
    <mergeCell ref="AH63:AI63"/>
    <mergeCell ref="AJ63:AK63"/>
    <mergeCell ref="AL63:AM63"/>
    <mergeCell ref="AN62:AO62"/>
    <mergeCell ref="AP62:AS62"/>
    <mergeCell ref="AT62:AW62"/>
    <mergeCell ref="AX62:BA62"/>
    <mergeCell ref="BB62:BE62"/>
    <mergeCell ref="C63:S63"/>
    <mergeCell ref="T63:U63"/>
    <mergeCell ref="V63:W63"/>
    <mergeCell ref="X63:Y63"/>
    <mergeCell ref="Z63:AA63"/>
    <mergeCell ref="AB62:AC62"/>
    <mergeCell ref="AD62:AE62"/>
    <mergeCell ref="AF62:AG62"/>
    <mergeCell ref="AH62:AI62"/>
    <mergeCell ref="AJ62:AK62"/>
    <mergeCell ref="AL62:AM62"/>
    <mergeCell ref="AN61:AO61"/>
    <mergeCell ref="AP61:AS61"/>
    <mergeCell ref="AT61:AW61"/>
    <mergeCell ref="AX61:BA61"/>
    <mergeCell ref="BB61:BE61"/>
    <mergeCell ref="C62:S62"/>
    <mergeCell ref="T62:U62"/>
    <mergeCell ref="V62:W62"/>
    <mergeCell ref="X62:Y62"/>
    <mergeCell ref="Z62:AA62"/>
    <mergeCell ref="AB61:AC61"/>
    <mergeCell ref="AD61:AE61"/>
    <mergeCell ref="AF61:AG61"/>
    <mergeCell ref="AH61:AI61"/>
    <mergeCell ref="AJ61:AK61"/>
    <mergeCell ref="AL61:AM61"/>
    <mergeCell ref="C61:E61"/>
    <mergeCell ref="F61:S61"/>
    <mergeCell ref="T61:U61"/>
    <mergeCell ref="V61:W61"/>
    <mergeCell ref="X61:Y61"/>
    <mergeCell ref="Z61:AA61"/>
    <mergeCell ref="AL60:AM60"/>
    <mergeCell ref="AN60:AO60"/>
    <mergeCell ref="AP60:AS60"/>
    <mergeCell ref="AT60:AW60"/>
    <mergeCell ref="AX60:BA60"/>
    <mergeCell ref="BB60:BE60"/>
    <mergeCell ref="Z60:AA60"/>
    <mergeCell ref="AB60:AC60"/>
    <mergeCell ref="AD60:AE60"/>
    <mergeCell ref="AF60:AG60"/>
    <mergeCell ref="AH60:AI60"/>
    <mergeCell ref="AJ60:AK60"/>
    <mergeCell ref="AN59:AO59"/>
    <mergeCell ref="AP59:AS59"/>
    <mergeCell ref="AT59:AW59"/>
    <mergeCell ref="AX59:BA59"/>
    <mergeCell ref="BB59:BE59"/>
    <mergeCell ref="C60:E60"/>
    <mergeCell ref="F60:S60"/>
    <mergeCell ref="T60:U60"/>
    <mergeCell ref="V60:W60"/>
    <mergeCell ref="X60:Y60"/>
    <mergeCell ref="AB59:AC59"/>
    <mergeCell ref="AD59:AE59"/>
    <mergeCell ref="AF59:AG59"/>
    <mergeCell ref="AH59:AI59"/>
    <mergeCell ref="AJ59:AK59"/>
    <mergeCell ref="AL59:AM59"/>
    <mergeCell ref="C59:E59"/>
    <mergeCell ref="F59:S59"/>
    <mergeCell ref="T59:U59"/>
    <mergeCell ref="V59:W59"/>
    <mergeCell ref="X59:Y59"/>
    <mergeCell ref="Z59:AA59"/>
    <mergeCell ref="AL58:AM58"/>
    <mergeCell ref="AN58:AO58"/>
    <mergeCell ref="AP58:AS58"/>
    <mergeCell ref="AT58:AW58"/>
    <mergeCell ref="AX58:BA58"/>
    <mergeCell ref="BB58:BE58"/>
    <mergeCell ref="Z58:AA58"/>
    <mergeCell ref="AB58:AC58"/>
    <mergeCell ref="AD58:AE58"/>
    <mergeCell ref="AF58:AG58"/>
    <mergeCell ref="AH58:AI58"/>
    <mergeCell ref="AJ58:AK58"/>
    <mergeCell ref="AN57:AO57"/>
    <mergeCell ref="AP57:AS57"/>
    <mergeCell ref="AT57:AW57"/>
    <mergeCell ref="AX57:BA57"/>
    <mergeCell ref="BB57:BE57"/>
    <mergeCell ref="C58:E58"/>
    <mergeCell ref="F58:S58"/>
    <mergeCell ref="T58:U58"/>
    <mergeCell ref="V58:W58"/>
    <mergeCell ref="X58:Y58"/>
    <mergeCell ref="AB57:AC57"/>
    <mergeCell ref="AD57:AE57"/>
    <mergeCell ref="AF57:AG57"/>
    <mergeCell ref="AH57:AI57"/>
    <mergeCell ref="AJ57:AK57"/>
    <mergeCell ref="AL57:AM57"/>
    <mergeCell ref="C57:E57"/>
    <mergeCell ref="F57:S57"/>
    <mergeCell ref="T57:U57"/>
    <mergeCell ref="V57:W57"/>
    <mergeCell ref="X57:Y57"/>
    <mergeCell ref="Z57:AA57"/>
    <mergeCell ref="AP54:AS54"/>
    <mergeCell ref="AT54:AW54"/>
    <mergeCell ref="AX54:BA54"/>
    <mergeCell ref="BB54:BE54"/>
    <mergeCell ref="C55:BE55"/>
    <mergeCell ref="C56:BE56"/>
    <mergeCell ref="AD54:AE54"/>
    <mergeCell ref="AF54:AG54"/>
    <mergeCell ref="AH54:AI54"/>
    <mergeCell ref="AJ54:AK54"/>
    <mergeCell ref="AL54:AM54"/>
    <mergeCell ref="AN54:AO54"/>
    <mergeCell ref="AP53:AS53"/>
    <mergeCell ref="AT53:AW53"/>
    <mergeCell ref="AX53:BA53"/>
    <mergeCell ref="BB53:BE53"/>
    <mergeCell ref="C54:S54"/>
    <mergeCell ref="T54:U54"/>
    <mergeCell ref="V54:W54"/>
    <mergeCell ref="X54:Y54"/>
    <mergeCell ref="Z54:AA54"/>
    <mergeCell ref="AB54:AC54"/>
    <mergeCell ref="AD53:AE53"/>
    <mergeCell ref="AF53:AG53"/>
    <mergeCell ref="AH53:AI53"/>
    <mergeCell ref="AJ53:AK53"/>
    <mergeCell ref="AL53:AM53"/>
    <mergeCell ref="AN53:AO53"/>
    <mergeCell ref="C53:S53"/>
    <mergeCell ref="T53:U53"/>
    <mergeCell ref="V53:W53"/>
    <mergeCell ref="X53:Y53"/>
    <mergeCell ref="Z53:AA53"/>
    <mergeCell ref="AB53:AC53"/>
    <mergeCell ref="AL52:AM52"/>
    <mergeCell ref="AN52:AO52"/>
    <mergeCell ref="AP52:AS52"/>
    <mergeCell ref="AT52:AW52"/>
    <mergeCell ref="AX52:BA52"/>
    <mergeCell ref="BB52:BE52"/>
    <mergeCell ref="Z52:AA52"/>
    <mergeCell ref="AB52:AC52"/>
    <mergeCell ref="AD52:AE52"/>
    <mergeCell ref="AF52:AG52"/>
    <mergeCell ref="AH52:AI52"/>
    <mergeCell ref="AJ52:AK52"/>
    <mergeCell ref="AN51:AO51"/>
    <mergeCell ref="AP51:AS51"/>
    <mergeCell ref="AT51:AW51"/>
    <mergeCell ref="AX51:BA51"/>
    <mergeCell ref="BB51:BE51"/>
    <mergeCell ref="C52:E52"/>
    <mergeCell ref="F52:S52"/>
    <mergeCell ref="T52:U52"/>
    <mergeCell ref="V52:W52"/>
    <mergeCell ref="X52:Y52"/>
    <mergeCell ref="AB51:AC51"/>
    <mergeCell ref="AD51:AE51"/>
    <mergeCell ref="AF51:AG51"/>
    <mergeCell ref="AH51:AI51"/>
    <mergeCell ref="AJ51:AK51"/>
    <mergeCell ref="AL51:AM51"/>
    <mergeCell ref="C51:E51"/>
    <mergeCell ref="F51:S51"/>
    <mergeCell ref="T51:U51"/>
    <mergeCell ref="V51:W51"/>
    <mergeCell ref="X51:Y51"/>
    <mergeCell ref="Z51:AA51"/>
    <mergeCell ref="AL50:AM50"/>
    <mergeCell ref="AN50:AO50"/>
    <mergeCell ref="AP50:AS50"/>
    <mergeCell ref="AT50:AW50"/>
    <mergeCell ref="AX50:BA50"/>
    <mergeCell ref="BB50:BE50"/>
    <mergeCell ref="Z50:AA50"/>
    <mergeCell ref="AB50:AC50"/>
    <mergeCell ref="AD50:AE50"/>
    <mergeCell ref="AF50:AG50"/>
    <mergeCell ref="AH50:AI50"/>
    <mergeCell ref="AJ50:AK50"/>
    <mergeCell ref="AP48:AS48"/>
    <mergeCell ref="AT48:AW48"/>
    <mergeCell ref="AX48:BA48"/>
    <mergeCell ref="BB48:BE48"/>
    <mergeCell ref="C49:BE49"/>
    <mergeCell ref="C50:E50"/>
    <mergeCell ref="F50:S50"/>
    <mergeCell ref="T50:U50"/>
    <mergeCell ref="V50:W50"/>
    <mergeCell ref="X50:Y50"/>
    <mergeCell ref="AD48:AE48"/>
    <mergeCell ref="AF48:AG48"/>
    <mergeCell ref="AH48:AI48"/>
    <mergeCell ref="AJ48:AK48"/>
    <mergeCell ref="AL48:AM48"/>
    <mergeCell ref="AN48:AO48"/>
    <mergeCell ref="C48:S48"/>
    <mergeCell ref="T48:U48"/>
    <mergeCell ref="V48:W48"/>
    <mergeCell ref="X48:Y48"/>
    <mergeCell ref="Z48:AA48"/>
    <mergeCell ref="AB48:AC48"/>
    <mergeCell ref="AL47:AM47"/>
    <mergeCell ref="AN47:AO47"/>
    <mergeCell ref="AP47:AS47"/>
    <mergeCell ref="AT47:AW47"/>
    <mergeCell ref="AX47:BA47"/>
    <mergeCell ref="BB47:BE47"/>
    <mergeCell ref="Z47:AA47"/>
    <mergeCell ref="AB47:AC47"/>
    <mergeCell ref="AD47:AE47"/>
    <mergeCell ref="AF47:AG47"/>
    <mergeCell ref="AH47:AI47"/>
    <mergeCell ref="AJ47:AK47"/>
    <mergeCell ref="AN46:AO46"/>
    <mergeCell ref="AP46:AS46"/>
    <mergeCell ref="AT46:AW46"/>
    <mergeCell ref="AX46:BA46"/>
    <mergeCell ref="BB46:BE46"/>
    <mergeCell ref="C47:E47"/>
    <mergeCell ref="F47:S47"/>
    <mergeCell ref="T47:U47"/>
    <mergeCell ref="V47:W47"/>
    <mergeCell ref="X47:Y47"/>
    <mergeCell ref="AB46:AC46"/>
    <mergeCell ref="AD46:AE46"/>
    <mergeCell ref="AF46:AG46"/>
    <mergeCell ref="AH46:AI46"/>
    <mergeCell ref="AJ46:AK46"/>
    <mergeCell ref="AL46:AM46"/>
    <mergeCell ref="C46:E46"/>
    <mergeCell ref="F46:S46"/>
    <mergeCell ref="T46:U46"/>
    <mergeCell ref="V46:W46"/>
    <mergeCell ref="X46:Y46"/>
    <mergeCell ref="Z46:AA46"/>
    <mergeCell ref="AL45:AM45"/>
    <mergeCell ref="AN45:AO45"/>
    <mergeCell ref="AP45:AS45"/>
    <mergeCell ref="AT45:AW45"/>
    <mergeCell ref="AX45:BA45"/>
    <mergeCell ref="BB45:BE45"/>
    <mergeCell ref="Z45:AA45"/>
    <mergeCell ref="AB45:AC45"/>
    <mergeCell ref="AD45:AE45"/>
    <mergeCell ref="AF45:AG45"/>
    <mergeCell ref="AH45:AI45"/>
    <mergeCell ref="AJ45:AK45"/>
    <mergeCell ref="AN44:AO44"/>
    <mergeCell ref="AP44:AS44"/>
    <mergeCell ref="AT44:AW44"/>
    <mergeCell ref="AX44:BA44"/>
    <mergeCell ref="BB44:BE44"/>
    <mergeCell ref="C45:E45"/>
    <mergeCell ref="F45:S45"/>
    <mergeCell ref="T45:U45"/>
    <mergeCell ref="V45:W45"/>
    <mergeCell ref="X45:Y45"/>
    <mergeCell ref="AB44:AC44"/>
    <mergeCell ref="AD44:AE44"/>
    <mergeCell ref="AF44:AG44"/>
    <mergeCell ref="AH44:AI44"/>
    <mergeCell ref="AJ44:AK44"/>
    <mergeCell ref="AL44:AM44"/>
    <mergeCell ref="C44:E44"/>
    <mergeCell ref="F44:S44"/>
    <mergeCell ref="T44:U44"/>
    <mergeCell ref="V44:W44"/>
    <mergeCell ref="X44:Y44"/>
    <mergeCell ref="Z44:AA44"/>
    <mergeCell ref="AL43:AM43"/>
    <mergeCell ref="AN43:AO43"/>
    <mergeCell ref="AP43:AS43"/>
    <mergeCell ref="AT43:AW43"/>
    <mergeCell ref="AX43:BA43"/>
    <mergeCell ref="BB43:BE43"/>
    <mergeCell ref="Z43:AA43"/>
    <mergeCell ref="AB43:AC43"/>
    <mergeCell ref="AD43:AE43"/>
    <mergeCell ref="AF43:AG43"/>
    <mergeCell ref="AH43:AI43"/>
    <mergeCell ref="AJ43:AK43"/>
    <mergeCell ref="AN42:AO42"/>
    <mergeCell ref="AP42:AS42"/>
    <mergeCell ref="AT42:AW42"/>
    <mergeCell ref="AX42:BA42"/>
    <mergeCell ref="BB42:BE42"/>
    <mergeCell ref="C43:E43"/>
    <mergeCell ref="F43:S43"/>
    <mergeCell ref="T43:U43"/>
    <mergeCell ref="V43:W43"/>
    <mergeCell ref="X43:Y43"/>
    <mergeCell ref="AB42:AC42"/>
    <mergeCell ref="AD42:AE42"/>
    <mergeCell ref="AF42:AG42"/>
    <mergeCell ref="AH42:AI42"/>
    <mergeCell ref="AJ42:AK42"/>
    <mergeCell ref="AL42:AM42"/>
    <mergeCell ref="C42:E42"/>
    <mergeCell ref="F42:S42"/>
    <mergeCell ref="T42:U42"/>
    <mergeCell ref="V42:W42"/>
    <mergeCell ref="X42:Y42"/>
    <mergeCell ref="Z42:AA42"/>
    <mergeCell ref="AL41:AM41"/>
    <mergeCell ref="AN41:AO41"/>
    <mergeCell ref="AP41:AS41"/>
    <mergeCell ref="AT41:AW41"/>
    <mergeCell ref="AX41:BA41"/>
    <mergeCell ref="BB41:BE41"/>
    <mergeCell ref="Z41:AA41"/>
    <mergeCell ref="AB41:AC41"/>
    <mergeCell ref="AD41:AE41"/>
    <mergeCell ref="AF41:AG41"/>
    <mergeCell ref="AH41:AI41"/>
    <mergeCell ref="AJ41:AK41"/>
    <mergeCell ref="AP39:AS39"/>
    <mergeCell ref="AT39:AW39"/>
    <mergeCell ref="AX39:BA39"/>
    <mergeCell ref="BB39:BE39"/>
    <mergeCell ref="C40:BE40"/>
    <mergeCell ref="C41:E41"/>
    <mergeCell ref="F41:S41"/>
    <mergeCell ref="T41:U41"/>
    <mergeCell ref="V41:W41"/>
    <mergeCell ref="X41:Y41"/>
    <mergeCell ref="AD39:AE39"/>
    <mergeCell ref="AF39:AG39"/>
    <mergeCell ref="AH39:AI39"/>
    <mergeCell ref="AJ39:AK39"/>
    <mergeCell ref="AL39:AM39"/>
    <mergeCell ref="AN39:AO39"/>
    <mergeCell ref="C39:S39"/>
    <mergeCell ref="T39:U39"/>
    <mergeCell ref="V39:W39"/>
    <mergeCell ref="X39:Y39"/>
    <mergeCell ref="Z39:AA39"/>
    <mergeCell ref="AB39:AC39"/>
    <mergeCell ref="AL38:AM38"/>
    <mergeCell ref="AN38:AO38"/>
    <mergeCell ref="AP38:AS38"/>
    <mergeCell ref="AT38:AW38"/>
    <mergeCell ref="AX38:BA38"/>
    <mergeCell ref="BB38:BE38"/>
    <mergeCell ref="Z38:AA38"/>
    <mergeCell ref="AB38:AC38"/>
    <mergeCell ref="AD38:AE38"/>
    <mergeCell ref="AF38:AG38"/>
    <mergeCell ref="AH38:AI38"/>
    <mergeCell ref="AJ38:AK38"/>
    <mergeCell ref="AN37:AO37"/>
    <mergeCell ref="AP37:AS37"/>
    <mergeCell ref="AT37:AW37"/>
    <mergeCell ref="AX37:BA37"/>
    <mergeCell ref="BB37:BE37"/>
    <mergeCell ref="C38:E38"/>
    <mergeCell ref="F38:S38"/>
    <mergeCell ref="T38:U38"/>
    <mergeCell ref="V38:W38"/>
    <mergeCell ref="X38:Y38"/>
    <mergeCell ref="AB37:AC37"/>
    <mergeCell ref="AD37:AE37"/>
    <mergeCell ref="AF37:AG37"/>
    <mergeCell ref="AH37:AI37"/>
    <mergeCell ref="AJ37:AK37"/>
    <mergeCell ref="AL37:AM37"/>
    <mergeCell ref="C37:E37"/>
    <mergeCell ref="F37:S37"/>
    <mergeCell ref="T37:U37"/>
    <mergeCell ref="V37:W37"/>
    <mergeCell ref="X37:Y37"/>
    <mergeCell ref="Z37:AA37"/>
    <mergeCell ref="AL36:AM36"/>
    <mergeCell ref="AN36:AO36"/>
    <mergeCell ref="AP36:AS36"/>
    <mergeCell ref="AT36:AW36"/>
    <mergeCell ref="AX36:BA36"/>
    <mergeCell ref="BB36:BE36"/>
    <mergeCell ref="Z36:AA36"/>
    <mergeCell ref="AB36:AC36"/>
    <mergeCell ref="AD36:AE36"/>
    <mergeCell ref="AF36:AG36"/>
    <mergeCell ref="AH36:AI36"/>
    <mergeCell ref="AJ36:AK36"/>
    <mergeCell ref="AN35:AO35"/>
    <mergeCell ref="AP35:AS35"/>
    <mergeCell ref="AT35:AW35"/>
    <mergeCell ref="AX35:BA35"/>
    <mergeCell ref="BB35:BE35"/>
    <mergeCell ref="C36:E36"/>
    <mergeCell ref="F36:S36"/>
    <mergeCell ref="T36:U36"/>
    <mergeCell ref="V36:W36"/>
    <mergeCell ref="X36:Y36"/>
    <mergeCell ref="AB35:AC35"/>
    <mergeCell ref="AD35:AE35"/>
    <mergeCell ref="AF35:AG35"/>
    <mergeCell ref="AH35:AI35"/>
    <mergeCell ref="AJ35:AK35"/>
    <mergeCell ref="AL35:AM35"/>
    <mergeCell ref="C35:E35"/>
    <mergeCell ref="F35:S35"/>
    <mergeCell ref="T35:U35"/>
    <mergeCell ref="V35:W35"/>
    <mergeCell ref="X35:Y35"/>
    <mergeCell ref="Z35:AA35"/>
    <mergeCell ref="AL34:AM34"/>
    <mergeCell ref="AN34:AO34"/>
    <mergeCell ref="AP34:AS34"/>
    <mergeCell ref="AT34:AW34"/>
    <mergeCell ref="AX34:BA34"/>
    <mergeCell ref="BB34:BE34"/>
    <mergeCell ref="Z34:AA34"/>
    <mergeCell ref="AB34:AC34"/>
    <mergeCell ref="AD34:AE34"/>
    <mergeCell ref="AF34:AG34"/>
    <mergeCell ref="AH34:AI34"/>
    <mergeCell ref="AJ34:AK34"/>
    <mergeCell ref="AZ31:BA31"/>
    <mergeCell ref="BB31:BC31"/>
    <mergeCell ref="BD31:BE31"/>
    <mergeCell ref="C32:BE32"/>
    <mergeCell ref="C33:BE33"/>
    <mergeCell ref="C34:E34"/>
    <mergeCell ref="F34:S34"/>
    <mergeCell ref="T34:U34"/>
    <mergeCell ref="V34:W34"/>
    <mergeCell ref="X34:Y34"/>
    <mergeCell ref="AN31:AO31"/>
    <mergeCell ref="AP31:AQ31"/>
    <mergeCell ref="AR31:AS31"/>
    <mergeCell ref="AT31:AU31"/>
    <mergeCell ref="AV31:AW31"/>
    <mergeCell ref="AX31:AY31"/>
    <mergeCell ref="AB31:AC31"/>
    <mergeCell ref="AD31:AE31"/>
    <mergeCell ref="AF31:AG31"/>
    <mergeCell ref="AH31:AI31"/>
    <mergeCell ref="AJ31:AK31"/>
    <mergeCell ref="AL31:AM31"/>
    <mergeCell ref="C31:E31"/>
    <mergeCell ref="F31:S31"/>
    <mergeCell ref="T31:U31"/>
    <mergeCell ref="V31:W31"/>
    <mergeCell ref="X31:Y31"/>
    <mergeCell ref="Z31:AA31"/>
    <mergeCell ref="AP26:AW26"/>
    <mergeCell ref="AX26:BE26"/>
    <mergeCell ref="AH27:AI30"/>
    <mergeCell ref="AJ27:AK30"/>
    <mergeCell ref="AL27:AM30"/>
    <mergeCell ref="AP27:BE27"/>
    <mergeCell ref="AP28:AS30"/>
    <mergeCell ref="AT28:AW30"/>
    <mergeCell ref="AX28:BA30"/>
    <mergeCell ref="BB28:BE30"/>
    <mergeCell ref="V25:W30"/>
    <mergeCell ref="X25:Y30"/>
    <mergeCell ref="Z25:AA30"/>
    <mergeCell ref="AD25:AE30"/>
    <mergeCell ref="AF25:AM25"/>
    <mergeCell ref="AN25:AO30"/>
    <mergeCell ref="AF26:AG30"/>
    <mergeCell ref="AH26:AM26"/>
    <mergeCell ref="O22:P22"/>
    <mergeCell ref="Q22:R22"/>
    <mergeCell ref="C23:BE23"/>
    <mergeCell ref="C24:E30"/>
    <mergeCell ref="F24:S30"/>
    <mergeCell ref="T24:AA24"/>
    <mergeCell ref="AB24:AC30"/>
    <mergeCell ref="AD24:AO24"/>
    <mergeCell ref="AP24:BE25"/>
    <mergeCell ref="T25:U30"/>
    <mergeCell ref="AC21:AE22"/>
    <mergeCell ref="AF21:AH22"/>
    <mergeCell ref="AK21:AR22"/>
    <mergeCell ref="AS21:BA22"/>
    <mergeCell ref="BB21:BD22"/>
    <mergeCell ref="D22:E22"/>
    <mergeCell ref="F22:G22"/>
    <mergeCell ref="H22:I22"/>
    <mergeCell ref="J22:K22"/>
    <mergeCell ref="L22:N22"/>
    <mergeCell ref="AS19:BA20"/>
    <mergeCell ref="BB19:BD20"/>
    <mergeCell ref="D21:E21"/>
    <mergeCell ref="F21:G21"/>
    <mergeCell ref="H21:I21"/>
    <mergeCell ref="J21:K21"/>
    <mergeCell ref="L21:N21"/>
    <mergeCell ref="O21:P21"/>
    <mergeCell ref="Q21:R21"/>
    <mergeCell ref="W21:AB22"/>
    <mergeCell ref="O19:P20"/>
    <mergeCell ref="Q19:R20"/>
    <mergeCell ref="W19:AB20"/>
    <mergeCell ref="AC19:AE20"/>
    <mergeCell ref="AF19:AH20"/>
    <mergeCell ref="AK19:AR20"/>
    <mergeCell ref="V17:AF17"/>
    <mergeCell ref="B18:S18"/>
    <mergeCell ref="W18:AH18"/>
    <mergeCell ref="AK18:BD18"/>
    <mergeCell ref="C19:C20"/>
    <mergeCell ref="D19:E20"/>
    <mergeCell ref="F19:G20"/>
    <mergeCell ref="H19:I20"/>
    <mergeCell ref="J19:K20"/>
    <mergeCell ref="L19:N20"/>
    <mergeCell ref="AD13:AG13"/>
    <mergeCell ref="AH13:AL13"/>
    <mergeCell ref="AM13:AP13"/>
    <mergeCell ref="AQ13:AT13"/>
    <mergeCell ref="AU13:AY13"/>
    <mergeCell ref="AZ13:BC13"/>
    <mergeCell ref="AA11:AS11"/>
    <mergeCell ref="C12:BC12"/>
    <mergeCell ref="B13:B14"/>
    <mergeCell ref="C13:C14"/>
    <mergeCell ref="D13:G13"/>
    <mergeCell ref="H13:L13"/>
    <mergeCell ref="M13:P13"/>
    <mergeCell ref="Q13:U13"/>
    <mergeCell ref="V13:Y13"/>
    <mergeCell ref="Z13:AC13"/>
    <mergeCell ref="AY6:BE8"/>
    <mergeCell ref="V7:AR7"/>
    <mergeCell ref="A9:I9"/>
    <mergeCell ref="AA9:AR9"/>
    <mergeCell ref="AZ9:BE9"/>
    <mergeCell ref="A10:E10"/>
    <mergeCell ref="F10:L10"/>
    <mergeCell ref="AA10:AG10"/>
    <mergeCell ref="J1:BE1"/>
    <mergeCell ref="J2:BE2"/>
    <mergeCell ref="J3:BE3"/>
    <mergeCell ref="A4:I4"/>
    <mergeCell ref="J4:BE4"/>
    <mergeCell ref="N5:R5"/>
    <mergeCell ref="AY5:BE5"/>
  </mergeCells>
  <printOptions horizontalCentered="1"/>
  <pageMargins left="0.7874015748031497" right="0.3937007874015748" top="0.1968503937007874" bottom="0.1968503937007874" header="0.1968503937007874" footer="0.1968503937007874"/>
  <pageSetup fitToHeight="2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2021-03-09T20:54:18Z</cp:lastPrinted>
  <dcterms:created xsi:type="dcterms:W3CDTF">2020-01-20T12:14:55Z</dcterms:created>
  <dcterms:modified xsi:type="dcterms:W3CDTF">2021-06-11T16:59:52Z</dcterms:modified>
  <cp:category/>
  <cp:version/>
  <cp:contentType/>
  <cp:contentStatus/>
</cp:coreProperties>
</file>